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os\Desktop\JOSIPA\GODIŠNJE IZVRŠENJE PRORAČUNA 2025\"/>
    </mc:Choice>
  </mc:AlternateContent>
  <xr:revisionPtr revIDLastSave="0" documentId="13_ncr:1_{2B3FCCD3-88C4-4E81-94DA-AE79CE4EB7D9}" xr6:coauthVersionLast="36" xr6:coauthVersionMax="36" xr10:uidLastSave="{00000000-0000-0000-0000-000000000000}"/>
  <bookViews>
    <workbookView xWindow="0" yWindow="0" windowWidth="28800" windowHeight="12105" firstSheet="8" activeTab="9" xr2:uid="{B36B07AB-8644-4256-B13D-0EA7C1FCDB58}"/>
  </bookViews>
  <sheets>
    <sheet name="Opći dio - Sažetak" sheetId="3" r:id="rId1"/>
    <sheet name="Prihodi prema ekonomskoj klas." sheetId="2" r:id="rId2"/>
    <sheet name="Rashodi prema ekonomskoj klas." sheetId="4" r:id="rId3"/>
    <sheet name="Prihodi prema izvorima fin." sheetId="5" r:id="rId4"/>
    <sheet name="Rashodi prema izvorima fin." sheetId="6" r:id="rId5"/>
    <sheet name="Rashodi prema funkcijskoj klas." sheetId="7" r:id="rId6"/>
    <sheet name="Primici prema ekonomskoj klas." sheetId="8" r:id="rId7"/>
    <sheet name="Izdaci prema ekonomskoj klas." sheetId="9" r:id="rId8"/>
    <sheet name="Primici prema izvorima fin." sheetId="10" r:id="rId9"/>
    <sheet name="Izdaci prema izvorima fin." sheetId="11" r:id="rId10"/>
    <sheet name="Posebni dio" sheetId="12" r:id="rId11"/>
    <sheet name="Obrazloženje - opći dio" sheetId="13" r:id="rId12"/>
    <sheet name="Obrazloženje - posebni dio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9" i="14" l="1"/>
  <c r="J138" i="14"/>
  <c r="J137" i="14"/>
  <c r="J136" i="14"/>
  <c r="J132" i="14"/>
  <c r="J130" i="14"/>
  <c r="J129" i="14"/>
  <c r="J128" i="14"/>
  <c r="J127" i="14"/>
  <c r="J126" i="14"/>
  <c r="J120" i="14"/>
  <c r="J119" i="14"/>
  <c r="J118" i="14"/>
  <c r="J117" i="14"/>
  <c r="J116" i="14"/>
  <c r="J114" i="14"/>
  <c r="J113" i="14"/>
  <c r="J111" i="14"/>
  <c r="J110" i="14"/>
  <c r="J109" i="14"/>
  <c r="J108" i="14"/>
  <c r="J107" i="14"/>
  <c r="J106" i="14"/>
  <c r="J105" i="14"/>
  <c r="J103" i="14"/>
  <c r="J102" i="14"/>
  <c r="J101" i="14"/>
  <c r="J100" i="14"/>
  <c r="J99" i="14"/>
  <c r="J97" i="14"/>
  <c r="J96" i="14"/>
  <c r="J95" i="14"/>
  <c r="J93" i="14"/>
  <c r="J92" i="14"/>
  <c r="J86" i="14"/>
  <c r="J82" i="14"/>
  <c r="J80" i="14"/>
  <c r="J76" i="14"/>
  <c r="J70" i="14"/>
  <c r="J64" i="14"/>
  <c r="J61" i="14"/>
  <c r="J60" i="14"/>
  <c r="J58" i="14"/>
  <c r="J57" i="14"/>
  <c r="J56" i="14"/>
  <c r="J52" i="14"/>
  <c r="J50" i="14"/>
  <c r="J48" i="14"/>
  <c r="J46" i="14"/>
  <c r="J45" i="14"/>
  <c r="J43" i="14"/>
  <c r="J42" i="14"/>
  <c r="J41" i="14"/>
  <c r="J40" i="14"/>
  <c r="J35" i="14"/>
  <c r="J34" i="14"/>
  <c r="J33" i="14"/>
  <c r="J32" i="14"/>
  <c r="J30" i="14"/>
  <c r="J29" i="14"/>
  <c r="J28" i="14"/>
  <c r="J27" i="14"/>
  <c r="J24" i="14"/>
  <c r="J22" i="14"/>
  <c r="J17" i="14"/>
  <c r="J15" i="14"/>
  <c r="J14" i="14"/>
  <c r="J12" i="14"/>
  <c r="J11" i="14"/>
  <c r="J10" i="14"/>
  <c r="K16" i="13"/>
  <c r="J16" i="13"/>
  <c r="K15" i="13"/>
  <c r="J15" i="13"/>
  <c r="K14" i="13"/>
  <c r="J14" i="13"/>
  <c r="K11" i="13"/>
  <c r="J11" i="13"/>
  <c r="K12" i="7"/>
  <c r="K13" i="7"/>
  <c r="K11" i="7"/>
  <c r="J12" i="7"/>
  <c r="J13" i="7"/>
  <c r="J11" i="7"/>
  <c r="I11" i="6"/>
  <c r="K12" i="5"/>
  <c r="K13" i="5"/>
  <c r="K14" i="5"/>
  <c r="K15" i="5"/>
  <c r="K16" i="5"/>
  <c r="K17" i="5"/>
  <c r="K18" i="5"/>
  <c r="K19" i="5"/>
  <c r="J12" i="5"/>
  <c r="J13" i="5"/>
  <c r="J14" i="5"/>
  <c r="J15" i="5"/>
  <c r="J16" i="5"/>
  <c r="J17" i="5"/>
  <c r="J18" i="5"/>
  <c r="J19" i="5"/>
  <c r="K12" i="2"/>
  <c r="K13" i="2"/>
  <c r="K14" i="2"/>
  <c r="K15" i="2"/>
  <c r="K19" i="2"/>
  <c r="K22" i="2"/>
  <c r="K23" i="2"/>
  <c r="K24" i="2"/>
  <c r="K25" i="2"/>
  <c r="K26" i="2"/>
  <c r="K27" i="2"/>
  <c r="K28" i="2"/>
  <c r="J12" i="2"/>
  <c r="J13" i="2"/>
  <c r="J14" i="2"/>
  <c r="J15" i="2"/>
  <c r="J16" i="2"/>
  <c r="J17" i="2"/>
  <c r="J18" i="2"/>
  <c r="J19" i="2"/>
  <c r="J22" i="2"/>
  <c r="J23" i="2"/>
  <c r="J24" i="2"/>
  <c r="J25" i="2"/>
  <c r="J26" i="2"/>
  <c r="J27" i="2"/>
  <c r="J29" i="2"/>
  <c r="J11" i="2"/>
  <c r="K16" i="3"/>
  <c r="K15" i="3"/>
  <c r="J16" i="3"/>
  <c r="J15" i="3"/>
  <c r="K14" i="3"/>
  <c r="J14" i="3"/>
  <c r="K11" i="3"/>
  <c r="J11" i="3"/>
  <c r="J137" i="12"/>
  <c r="J138" i="12"/>
  <c r="J139" i="12"/>
  <c r="J136" i="12"/>
  <c r="J132" i="12"/>
  <c r="J128" i="12"/>
  <c r="J129" i="12"/>
  <c r="J130" i="12"/>
  <c r="J127" i="12"/>
  <c r="J126" i="12"/>
  <c r="J103" i="12"/>
  <c r="J105" i="12"/>
  <c r="J106" i="12"/>
  <c r="J107" i="12"/>
  <c r="J108" i="12"/>
  <c r="J109" i="12"/>
  <c r="J110" i="12"/>
  <c r="J111" i="12"/>
  <c r="J113" i="12"/>
  <c r="J114" i="12"/>
  <c r="J116" i="12"/>
  <c r="J117" i="12"/>
  <c r="J118" i="12"/>
  <c r="J119" i="12"/>
  <c r="J120" i="12"/>
  <c r="J102" i="12"/>
  <c r="J101" i="12"/>
  <c r="J100" i="12"/>
  <c r="J99" i="12"/>
  <c r="J97" i="12"/>
  <c r="J96" i="12"/>
  <c r="J95" i="12"/>
  <c r="J93" i="12"/>
  <c r="J92" i="12"/>
  <c r="J86" i="12"/>
  <c r="J82" i="12"/>
  <c r="J80" i="12"/>
  <c r="J76" i="12"/>
  <c r="J70" i="12"/>
  <c r="J64" i="12"/>
  <c r="J61" i="12"/>
  <c r="J60" i="12"/>
  <c r="J58" i="12"/>
  <c r="J57" i="12"/>
  <c r="J56" i="12"/>
  <c r="J52" i="12"/>
  <c r="J50" i="12"/>
  <c r="J48" i="12"/>
  <c r="J46" i="12"/>
  <c r="J45" i="12"/>
  <c r="J43" i="12"/>
  <c r="J42" i="12"/>
  <c r="J41" i="12"/>
  <c r="J40" i="12"/>
  <c r="J22" i="12"/>
  <c r="J35" i="12"/>
  <c r="J34" i="12"/>
  <c r="J33" i="12"/>
  <c r="J32" i="12"/>
  <c r="J30" i="12"/>
  <c r="J29" i="12"/>
  <c r="J28" i="12"/>
  <c r="J27" i="12"/>
  <c r="J24" i="12"/>
  <c r="J17" i="12"/>
  <c r="J15" i="12"/>
  <c r="J14" i="12"/>
  <c r="J12" i="12"/>
  <c r="J11" i="12"/>
  <c r="J10" i="12"/>
  <c r="J11" i="6" l="1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K21" i="6"/>
  <c r="K22" i="6"/>
  <c r="K11" i="6"/>
  <c r="F11" i="6"/>
  <c r="K20" i="5"/>
  <c r="K11" i="5"/>
  <c r="J20" i="5"/>
  <c r="J11" i="5"/>
  <c r="F11" i="5"/>
  <c r="J69" i="4"/>
  <c r="K11" i="4"/>
  <c r="J11" i="4"/>
  <c r="F11" i="4"/>
  <c r="K12" i="4"/>
  <c r="K13" i="4"/>
  <c r="K14" i="4"/>
  <c r="K15" i="4"/>
  <c r="K16" i="4"/>
  <c r="K17" i="4"/>
  <c r="K18" i="4"/>
  <c r="K19" i="4"/>
  <c r="K20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1" i="4"/>
  <c r="K52" i="4"/>
  <c r="K53" i="4"/>
  <c r="K54" i="4"/>
  <c r="K55" i="4"/>
  <c r="K56" i="4"/>
  <c r="K57" i="4"/>
  <c r="K61" i="4"/>
  <c r="K62" i="4"/>
  <c r="K65" i="4"/>
  <c r="K66" i="4"/>
  <c r="K67" i="4"/>
  <c r="K68" i="4"/>
  <c r="K69" i="4"/>
  <c r="J12" i="4"/>
  <c r="J13" i="4"/>
  <c r="J14" i="4"/>
  <c r="J15" i="4"/>
  <c r="J16" i="4"/>
  <c r="J17" i="4"/>
  <c r="J18" i="4"/>
  <c r="J20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8" i="4"/>
  <c r="J49" i="4"/>
  <c r="J52" i="4"/>
  <c r="J53" i="4"/>
  <c r="J54" i="4"/>
  <c r="J55" i="4"/>
  <c r="J57" i="4"/>
  <c r="J58" i="4"/>
  <c r="J59" i="4"/>
  <c r="J60" i="4"/>
  <c r="J61" i="4"/>
  <c r="J62" i="4"/>
  <c r="J65" i="4"/>
  <c r="J66" i="4"/>
  <c r="J67" i="4"/>
  <c r="J68" i="4"/>
  <c r="K30" i="2"/>
  <c r="K11" i="2"/>
  <c r="J30" i="2"/>
</calcChain>
</file>

<file path=xl/sharedStrings.xml><?xml version="1.0" encoding="utf-8"?>
<sst xmlns="http://schemas.openxmlformats.org/spreadsheetml/2006/main" count="1015" uniqueCount="226">
  <si>
    <t>DOM UČENIKA SREDNJIH ŠKOLA A. G. MATOŠ</t>
  </si>
  <si>
    <t>TRG MARKA MARULIĆA 6</t>
  </si>
  <si>
    <t>OIB: 62567356530</t>
  </si>
  <si>
    <t>VRSTA RASHODA / IZDATAKA</t>
  </si>
  <si>
    <t>Izvršenje 31.12.2024.</t>
  </si>
  <si>
    <t>PLAN 2025</t>
  </si>
  <si>
    <t>1.</t>
  </si>
  <si>
    <t>2.</t>
  </si>
  <si>
    <t>3.</t>
  </si>
  <si>
    <t>4.</t>
  </si>
  <si>
    <t>5.</t>
  </si>
  <si>
    <t>6.</t>
  </si>
  <si>
    <t>SVEUKUPNO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</si>
  <si>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</si>
  <si>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</si>
  <si>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</si>
  <si>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</si>
  <si>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</si>
  <si>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</si>
  <si>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</si>
  <si>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</si>
  <si>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</si>
  <si>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</si>
  <si>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</si>
  <si>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</si>
  <si>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</si>
  <si>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</si>
  <si>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</si>
  <si>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</si>
  <si>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651</t>
  </si>
  <si>
    <t>Upravne i administrativne pristojbe</t>
  </si>
  <si>
    <t>6514</t>
  </si>
  <si>
    <t>Ostale pristojbe i naknade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</si>
  <si>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</si>
  <si>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</si>
  <si>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</si>
  <si>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</si>
  <si>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</si>
  <si>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te povrati po protestira</t>
  </si>
  <si>
    <t>661</t>
  </si>
  <si>
    <t>Prihodi od prodaje proizvoda i robe te pruženih usluga</t>
  </si>
  <si>
    <t>6615</t>
  </si>
  <si>
    <t>Prihodi od pruženih usluga</t>
  </si>
  <si>
    <t>663</t>
  </si>
  <si>
    <t>6631</t>
  </si>
  <si>
    <t>Tekuće donacije</t>
  </si>
  <si>
    <t>6632</t>
  </si>
  <si>
    <t>Kapitalne donacije</t>
  </si>
  <si>
    <t>Prihodi iz proračuna za financiranje redovne djelatnosti proračunsKih korisnika</t>
  </si>
  <si>
    <t>Opći dio - Prihodi prema ekonomskoj klasifikaciji</t>
  </si>
  <si>
    <t>Indeks ostvarenja 2024 - 2025</t>
  </si>
  <si>
    <t>Indeks ostvarenja i plana za 2025</t>
  </si>
  <si>
    <t>Izvršenje 31.12.2025.</t>
  </si>
  <si>
    <t>Donacije od pravnih i fizičkih osoba izvan općeg proračuna te povrat donacija i kapitalnih pomoći</t>
  </si>
  <si>
    <t>Opći dio - Sažetak</t>
  </si>
  <si>
    <t>SVEUKUPNO RASHODI</t>
  </si>
  <si>
    <t>Opći dio - Rashodi prema ekonomskoj klasifikaciji</t>
  </si>
  <si>
    <t>VRSTA PRIHODA / PRIMITAKA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</si>
  <si>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</si>
  <si>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</si>
  <si>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</si>
  <si>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</si>
  <si>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</si>
  <si>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</si>
  <si>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</si>
  <si>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</si>
  <si>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</si>
  <si>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</si>
  <si>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</si>
  <si>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</si>
  <si>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</si>
  <si>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</si>
  <si>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</si>
  <si>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</si>
  <si>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</si>
  <si>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</si>
  <si>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</si>
  <si>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</si>
  <si>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</si>
  <si>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</si>
  <si>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</si>
  <si>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</si>
  <si>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</si>
  <si>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</si>
  <si>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</si>
  <si>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</si>
  <si>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</si>
  <si>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</si>
  <si>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</si>
  <si>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</si>
  <si>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</si>
  <si>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</si>
  <si>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</si>
  <si>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</si>
  <si>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</si>
  <si>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</si>
  <si>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</si>
  <si>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</si>
  <si>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</si>
  <si>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</si>
  <si>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</si>
  <si>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</si>
  <si>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</si>
  <si>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</si>
  <si>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</si>
  <si>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</si>
  <si>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</si>
  <si>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</si>
  <si>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</si>
  <si>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</si>
  <si>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</si>
  <si>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</si>
  <si>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</si>
  <si>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</si>
  <si>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</si>
  <si>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</si>
  <si>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</si>
  <si>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</si>
  <si>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</si>
  <si>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</si>
  <si>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</si>
  <si>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</si>
  <si>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</si>
  <si>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</si>
  <si>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</si>
  <si>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</si>
  <si>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</si>
  <si>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</si>
  <si>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</si>
  <si>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</si>
  <si>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</si>
  <si>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</si>
  <si>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</si>
  <si>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</si>
  <si>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</si>
  <si>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</si>
  <si>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</si>
  <si>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</si>
  <si>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</si>
  <si>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</si>
  <si>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</si>
  <si>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</si>
  <si>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</si>
  <si>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</si>
  <si>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</si>
  <si>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</si>
  <si>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</si>
  <si>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</si>
  <si>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</si>
  <si>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</si>
  <si>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</si>
  <si>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</si>
  <si>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</si>
  <si>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</si>
  <si>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</si>
  <si>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</si>
  <si>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</si>
  <si>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</si>
  <si>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3131</t>
  </si>
  <si>
    <t>Doprinosi za mirovinsko osiguranje za staž s povećanim trajanjem</t>
  </si>
  <si>
    <t>3133</t>
  </si>
  <si>
    <t>Doprinosi za obvezno osiguranje u slučaju nezaposlenosti</t>
  </si>
  <si>
    <t>38</t>
  </si>
  <si>
    <t>Rashodi za donacije, kazne, naknade šteta i kapitalne pomoći</t>
  </si>
  <si>
    <t>381</t>
  </si>
  <si>
    <t>3812</t>
  </si>
  <si>
    <t>Tekuće donacije u naravi</t>
  </si>
  <si>
    <t>421</t>
  </si>
  <si>
    <t>Građevinski objekti</t>
  </si>
  <si>
    <t>4212</t>
  </si>
  <si>
    <t>Poslovni objekti</t>
  </si>
  <si>
    <t>426</t>
  </si>
  <si>
    <t>Nematerijalna proizvedena imovina</t>
  </si>
  <si>
    <t>4262</t>
  </si>
  <si>
    <t>Ulaganja u računalne programe</t>
  </si>
  <si>
    <t>Opći dio - Prihodi prema izvorima financiranja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</si>
  <si>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</si>
  <si>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</si>
  <si>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</si>
  <si>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</si>
  <si>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</si>
  <si>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</si>
  <si>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</si>
  <si>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</si>
  <si>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</si>
  <si>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</si>
  <si>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</si>
  <si>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6.</t>
  </si>
  <si>
    <t>DONACIJE</t>
  </si>
  <si>
    <t>Izvor 6.1.</t>
  </si>
  <si>
    <t>Izvor 1.</t>
  </si>
  <si>
    <t>OPĆI PRIHODI I PRIMICI</t>
  </si>
  <si>
    <t>Opći dio - Rashodi prema izvorima financiranja</t>
  </si>
  <si>
    <t>Izvor 1.1.</t>
  </si>
  <si>
    <t>Izvor 1.2.</t>
  </si>
  <si>
    <t>OPĆI PRIHODI I PRIMICI-DECENTRALIZIRANA SREDSTVA</t>
  </si>
  <si>
    <t>Opći dio - Rashodi prema funkcijskoj klasifikaciji</t>
  </si>
  <si>
    <t>Funkcijska 09</t>
  </si>
  <si>
    <t>Obrazovanje</t>
  </si>
  <si>
    <t>Funkcijska 092</t>
  </si>
  <si>
    <t>Srednjoškolsko  obrazovanje</t>
  </si>
  <si>
    <t>Opći dio - Primici prema ekonomskoj klasifikaciji</t>
  </si>
  <si>
    <t>Opći dio - Primici prema izvorima financiranja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</si>
  <si>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</si>
  <si>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</si>
  <si>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</si>
  <si>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</si>
  <si>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19492</t>
  </si>
  <si>
    <t>DOM UČENIKA SREDNJIH ŠKOLA ANTUN GUSTAV MATOŠ</t>
  </si>
  <si>
    <t>Program 4109</t>
  </si>
  <si>
    <t>DJELATNOST USTANOVA SREDNJEG ŠKOLSTVA I UČENIČKIH DOMOVA</t>
  </si>
  <si>
    <t>Aktivnost A410901</t>
  </si>
  <si>
    <t>REDOVNA DJELATNOST PRORAČUNSKIH KORISNIKA</t>
  </si>
  <si>
    <t>Aktivnost A410902</t>
  </si>
  <si>
    <t>IZVANNASTAVNE I OSTALE AKTIVNOSTI</t>
  </si>
  <si>
    <t>Aktivnost K410901</t>
  </si>
  <si>
    <t>ODRŽAVANJE I OPREMANJE USTANOVA SREDNJEG ŠKOLSTVA I UČENIČKIH DOMOVA</t>
  </si>
  <si>
    <t>Aktivnost T410905</t>
  </si>
  <si>
    <t>BESPLATNE MENSTRUALNE POTREPŠTINE</t>
  </si>
  <si>
    <t>Posebni dio - programska klasifikacija</t>
  </si>
  <si>
    <t>-</t>
  </si>
  <si>
    <t>Vlastiti izvori</t>
  </si>
  <si>
    <t>Opći dio - Izdaci prema ekonomskoj klasifikaciji</t>
  </si>
  <si>
    <t xml:space="preserve">Stanje novčanih sredstava na početku razdoblja iznosi </t>
  </si>
  <si>
    <r>
      <rPr>
        <b/>
        <sz val="10"/>
        <rFont val="Arial"/>
        <family val="2"/>
        <charset val="238"/>
      </rPr>
      <t>111.015,33 €</t>
    </r>
    <r>
      <rPr>
        <sz val="10"/>
        <rFont val="Arial"/>
      </rPr>
      <t>, a na kraju izvještajnog razdoblja 31.12.2025.</t>
    </r>
  </si>
  <si>
    <r>
      <t xml:space="preserve">iznosi </t>
    </r>
    <r>
      <rPr>
        <b/>
        <sz val="10"/>
        <rFont val="Arial"/>
        <family val="2"/>
        <charset val="238"/>
      </rPr>
      <t>37.173,70 €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</si>
</sst>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#,##0.00"/>
    <numFmt numFmtId="165" formatCode="#,##0.00\ [$€-1];[Red]\-#,##0.00\ [$€-1]"/>
    <numFmt numFmtId="166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E3E1E1"/>
      <name val="Calibri"/>
      <family val="2"/>
      <charset val="238"/>
      <scheme val="minor"/>
    </font>
    <font>
      <sz val="11"/>
      <color rgb="FFE3E1E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.95"/>
      <color rgb="FF000000"/>
      <name val="Arial"/>
      <family val="2"/>
      <charset val="238"/>
    </font>
    <font>
      <sz val="10"/>
      <color rgb="FFFFFFFF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theme="0" tint="-0.34998626667073579"/>
        <bgColor indexed="0"/>
      </patternFill>
    </fill>
    <fill>
      <patternFill patternType="solid">
        <fgColor rgb="FF3366FF"/>
        <bgColor rgb="FF000000"/>
      </patternFill>
    </fill>
    <fill>
      <patternFill patternType="solid">
        <fgColor theme="0" tint="-0.49998474074526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/>
  </cellStyleXfs>
  <cellXfs count="145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vertical="top" wrapText="1" readingOrder="1"/>
      <protection locked="0"/>
    </xf>
    <xf numFmtId="0" fontId="7" fillId="8" borderId="1" xfId="1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6" borderId="1" xfId="0" applyFont="1" applyFill="1" applyBorder="1" applyAlignment="1" applyProtection="1">
      <alignment vertical="center" wrapText="1" readingOrder="1"/>
      <protection locked="0"/>
    </xf>
    <xf numFmtId="164" fontId="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6" borderId="1" xfId="0" applyNumberFormat="1" applyFont="1" applyFill="1" applyBorder="1" applyAlignment="1" applyProtection="1">
      <alignment vertical="center" wrapText="1" readingOrder="1"/>
      <protection locked="0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/>
    <xf numFmtId="0" fontId="9" fillId="0" borderId="1" xfId="0" applyFont="1" applyBorder="1"/>
    <xf numFmtId="0" fontId="10" fillId="0" borderId="1" xfId="0" applyFont="1" applyBorder="1"/>
    <xf numFmtId="0" fontId="10" fillId="0" borderId="0" xfId="0" applyFont="1" applyBorder="1" applyAlignment="1"/>
    <xf numFmtId="0" fontId="10" fillId="0" borderId="1" xfId="0" applyFont="1" applyBorder="1" applyAlignment="1">
      <alignment horizontal="left"/>
    </xf>
    <xf numFmtId="164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1" xfId="0" applyNumberForma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164" fontId="8" fillId="4" borderId="1" xfId="0" applyNumberFormat="1" applyFont="1" applyFill="1" applyBorder="1" applyAlignment="1" applyProtection="1">
      <alignment vertical="center" wrapText="1" readingOrder="1"/>
      <protection locked="0"/>
    </xf>
    <xf numFmtId="2" fontId="8" fillId="7" borderId="1" xfId="0" applyNumberFormat="1" applyFont="1" applyFill="1" applyBorder="1" applyAlignment="1"/>
    <xf numFmtId="2" fontId="8" fillId="5" borderId="1" xfId="0" applyNumberFormat="1" applyFont="1" applyFill="1" applyBorder="1" applyAlignment="1"/>
    <xf numFmtId="0" fontId="10" fillId="0" borderId="0" xfId="0" applyFont="1" applyBorder="1"/>
    <xf numFmtId="4" fontId="9" fillId="0" borderId="0" xfId="0" applyNumberFormat="1" applyFont="1" applyBorder="1" applyAlignment="1">
      <alignment horizontal="right"/>
    </xf>
    <xf numFmtId="4" fontId="9" fillId="0" borderId="0" xfId="0" applyNumberFormat="1" applyFont="1" applyBorder="1"/>
    <xf numFmtId="164" fontId="8" fillId="4" borderId="0" xfId="0" applyNumberFormat="1" applyFont="1" applyFill="1" applyBorder="1" applyAlignment="1" applyProtection="1">
      <alignment vertical="center" wrapText="1" readingOrder="1"/>
      <protection locked="0"/>
    </xf>
    <xf numFmtId="2" fontId="8" fillId="5" borderId="0" xfId="0" applyNumberFormat="1" applyFont="1" applyFill="1" applyBorder="1" applyAlignment="1"/>
    <xf numFmtId="164" fontId="13" fillId="4" borderId="1" xfId="0" applyNumberFormat="1" applyFont="1" applyFill="1" applyBorder="1" applyAlignment="1" applyProtection="1">
      <alignment vertical="center" wrapText="1" readingOrder="1"/>
      <protection locked="0"/>
    </xf>
    <xf numFmtId="2" fontId="13" fillId="5" borderId="1" xfId="0" applyNumberFormat="1" applyFont="1" applyFill="1" applyBorder="1" applyAlignment="1"/>
    <xf numFmtId="0" fontId="14" fillId="0" borderId="1" xfId="0" applyFont="1" applyBorder="1"/>
    <xf numFmtId="164" fontId="13" fillId="4" borderId="6" xfId="0" applyNumberFormat="1" applyFont="1" applyFill="1" applyBorder="1" applyAlignment="1" applyProtection="1">
      <alignment vertical="center" wrapText="1" readingOrder="1"/>
      <protection locked="0"/>
    </xf>
    <xf numFmtId="2" fontId="13" fillId="5" borderId="6" xfId="0" applyNumberFormat="1" applyFont="1" applyFill="1" applyBorder="1" applyAlignment="1"/>
    <xf numFmtId="164" fontId="13" fillId="4" borderId="0" xfId="0" applyNumberFormat="1" applyFont="1" applyFill="1" applyBorder="1" applyAlignment="1" applyProtection="1">
      <alignment vertical="center" wrapText="1" readingOrder="1"/>
      <protection locked="0"/>
    </xf>
    <xf numFmtId="2" fontId="13" fillId="5" borderId="0" xfId="0" applyNumberFormat="1" applyFont="1" applyFill="1" applyBorder="1" applyAlignment="1"/>
    <xf numFmtId="164" fontId="13" fillId="4" borderId="5" xfId="0" applyNumberFormat="1" applyFont="1" applyFill="1" applyBorder="1" applyAlignment="1" applyProtection="1">
      <alignment vertical="center" wrapText="1" readingOrder="1"/>
      <protection locked="0"/>
    </xf>
    <xf numFmtId="164" fontId="8" fillId="19" borderId="1" xfId="0" applyNumberFormat="1" applyFont="1" applyFill="1" applyBorder="1" applyAlignment="1" applyProtection="1">
      <alignment vertical="center" wrapText="1" readingOrder="1"/>
      <protection locked="0"/>
    </xf>
    <xf numFmtId="2" fontId="8" fillId="9" borderId="1" xfId="0" applyNumberFormat="1" applyFont="1" applyFill="1" applyBorder="1" applyAlignment="1"/>
    <xf numFmtId="164" fontId="8" fillId="6" borderId="2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4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11" fillId="18" borderId="1" xfId="0" applyFont="1" applyFill="1" applyBorder="1" applyAlignment="1" applyProtection="1">
      <alignment vertical="center" wrapText="1" readingOrder="1"/>
      <protection locked="0"/>
    </xf>
    <xf numFmtId="164" fontId="11" fillId="18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11" borderId="1" xfId="0" applyFont="1" applyFill="1" applyBorder="1" applyAlignment="1" applyProtection="1">
      <alignment vertical="center" wrapText="1" readingOrder="1"/>
      <protection locked="0"/>
    </xf>
    <xf numFmtId="164" fontId="11" fillId="11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12" borderId="1" xfId="0" applyFont="1" applyFill="1" applyBorder="1" applyAlignment="1" applyProtection="1">
      <alignment vertical="center" wrapText="1" readingOrder="1"/>
      <protection locked="0"/>
    </xf>
    <xf numFmtId="164" fontId="11" fillId="1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3" borderId="1" xfId="0" applyFont="1" applyFill="1" applyBorder="1" applyAlignment="1" applyProtection="1">
      <alignment vertical="center" wrapText="1" readingOrder="1"/>
      <protection locked="0"/>
    </xf>
    <xf numFmtId="164" fontId="12" fillId="1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4" borderId="1" xfId="0" applyFont="1" applyFill="1" applyBorder="1" applyAlignment="1" applyProtection="1">
      <alignment vertical="center" wrapText="1" readingOrder="1"/>
      <protection locked="0"/>
    </xf>
    <xf numFmtId="164" fontId="12" fillId="1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5" borderId="1" xfId="0" applyFont="1" applyFill="1" applyBorder="1" applyAlignment="1" applyProtection="1">
      <alignment vertical="center" wrapText="1" readingOrder="1"/>
      <protection locked="0"/>
    </xf>
    <xf numFmtId="164" fontId="12" fillId="15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6" borderId="1" xfId="0" applyFont="1" applyFill="1" applyBorder="1" applyAlignment="1" applyProtection="1">
      <alignment vertical="center" wrapText="1" readingOrder="1"/>
      <protection locked="0"/>
    </xf>
    <xf numFmtId="164" fontId="12" fillId="16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7" borderId="1" xfId="0" applyFont="1" applyFill="1" applyBorder="1" applyAlignment="1" applyProtection="1">
      <alignment vertical="center" wrapText="1" readingOrder="1"/>
      <protection locked="0"/>
    </xf>
    <xf numFmtId="164" fontId="12" fillId="17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20" borderId="1" xfId="0" applyFont="1" applyFill="1" applyBorder="1" applyAlignment="1" applyProtection="1">
      <alignment horizontal="center" vertical="center" wrapText="1" readingOrder="1"/>
      <protection locked="0"/>
    </xf>
    <xf numFmtId="0" fontId="11" fillId="21" borderId="1" xfId="0" applyFont="1" applyFill="1" applyBorder="1" applyAlignment="1" applyProtection="1">
      <alignment vertical="center" wrapText="1" readingOrder="1"/>
      <protection locked="0"/>
    </xf>
    <xf numFmtId="164" fontId="11" fillId="21" borderId="1" xfId="0" applyNumberFormat="1" applyFont="1" applyFill="1" applyBorder="1" applyAlignment="1" applyProtection="1">
      <alignment horizontal="right" vertical="center" wrapText="1" readingOrder="1"/>
      <protection locked="0"/>
    </xf>
    <xf numFmtId="2" fontId="9" fillId="0" borderId="1" xfId="0" applyNumberFormat="1" applyFont="1" applyBorder="1"/>
    <xf numFmtId="2" fontId="11" fillId="21" borderId="1" xfId="0" applyNumberFormat="1" applyFont="1" applyFill="1" applyBorder="1" applyAlignment="1" applyProtection="1">
      <alignment vertical="center" wrapText="1" readingOrder="1"/>
    </xf>
    <xf numFmtId="2" fontId="11" fillId="18" borderId="1" xfId="0" applyNumberFormat="1" applyFont="1" applyFill="1" applyBorder="1" applyAlignment="1" applyProtection="1">
      <alignment vertical="center" wrapText="1" readingOrder="1"/>
      <protection locked="0"/>
    </xf>
    <xf numFmtId="2" fontId="11" fillId="11" borderId="1" xfId="0" applyNumberFormat="1" applyFont="1" applyFill="1" applyBorder="1" applyAlignment="1" applyProtection="1">
      <alignment vertical="center" wrapText="1" readingOrder="1"/>
      <protection locked="0"/>
    </xf>
    <xf numFmtId="2" fontId="12" fillId="13" borderId="1" xfId="0" applyNumberFormat="1" applyFont="1" applyFill="1" applyBorder="1" applyAlignment="1" applyProtection="1">
      <alignment vertical="center" wrapText="1" readingOrder="1"/>
      <protection locked="0"/>
    </xf>
    <xf numFmtId="2" fontId="12" fillId="14" borderId="1" xfId="0" applyNumberFormat="1" applyFont="1" applyFill="1" applyBorder="1" applyAlignment="1" applyProtection="1">
      <alignment vertical="center" wrapText="1" readingOrder="1"/>
      <protection locked="0"/>
    </xf>
    <xf numFmtId="2" fontId="12" fillId="16" borderId="1" xfId="0" applyNumberFormat="1" applyFont="1" applyFill="1" applyBorder="1" applyAlignment="1" applyProtection="1">
      <alignment vertical="center" wrapText="1" readingOrder="1"/>
      <protection locked="0"/>
    </xf>
    <xf numFmtId="166" fontId="12" fillId="17" borderId="1" xfId="0" applyNumberFormat="1" applyFont="1" applyFill="1" applyBorder="1" applyAlignment="1" applyProtection="1">
      <alignment vertical="center" wrapText="1" readingOrder="1"/>
      <protection locked="0"/>
    </xf>
    <xf numFmtId="2" fontId="12" fillId="17" borderId="1" xfId="0" applyNumberFormat="1" applyFont="1" applyFill="1" applyBorder="1" applyAlignment="1" applyProtection="1">
      <alignment vertical="center" wrapText="1" readingOrder="1"/>
      <protection locked="0"/>
    </xf>
    <xf numFmtId="2" fontId="12" fillId="15" borderId="1" xfId="0" applyNumberFormat="1" applyFont="1" applyFill="1" applyBorder="1" applyAlignment="1" applyProtection="1">
      <alignment vertical="center" wrapText="1" readingOrder="1"/>
      <protection locked="0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0" fontId="18" fillId="0" borderId="0" xfId="0" applyFont="1"/>
    <xf numFmtId="0" fontId="4" fillId="0" borderId="0" xfId="1"/>
    <xf numFmtId="165" fontId="3" fillId="0" borderId="0" xfId="1" applyNumberFormat="1" applyFont="1" applyAlignment="1">
      <alignment horizontal="left"/>
    </xf>
    <xf numFmtId="0" fontId="3" fillId="0" borderId="0" xfId="1" applyFont="1"/>
    <xf numFmtId="0" fontId="4" fillId="0" borderId="0" xfId="1"/>
    <xf numFmtId="0" fontId="3" fillId="0" borderId="0" xfId="1" applyFont="1"/>
    <xf numFmtId="0" fontId="3" fillId="0" borderId="0" xfId="3" applyFont="1"/>
    <xf numFmtId="0" fontId="18" fillId="0" borderId="0" xfId="0" applyFont="1" applyAlignment="1">
      <alignment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" fontId="8" fillId="4" borderId="1" xfId="0" applyNumberFormat="1" applyFont="1" applyFill="1" applyBorder="1" applyAlignment="1" applyProtection="1">
      <alignment vertical="center" wrapText="1" readingOrder="1"/>
      <protection locked="0"/>
    </xf>
    <xf numFmtId="4" fontId="8" fillId="5" borderId="1" xfId="0" applyNumberFormat="1" applyFont="1" applyFill="1" applyBorder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4" fontId="8" fillId="4" borderId="2" xfId="0" applyNumberFormat="1" applyFont="1" applyFill="1" applyBorder="1" applyAlignment="1" applyProtection="1">
      <alignment vertical="center" wrapText="1" readingOrder="1"/>
      <protection locked="0"/>
    </xf>
    <xf numFmtId="4" fontId="8" fillId="4" borderId="4" xfId="0" applyNumberFormat="1" applyFont="1" applyFill="1" applyBorder="1" applyAlignment="1" applyProtection="1">
      <alignment vertical="center" wrapText="1" readingOrder="1"/>
      <protection locked="0"/>
    </xf>
    <xf numFmtId="4" fontId="9" fillId="0" borderId="2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8" fillId="6" borderId="1" xfId="0" applyFont="1" applyFill="1" applyBorder="1" applyAlignment="1" applyProtection="1">
      <alignment vertical="center" wrapText="1" readingOrder="1"/>
      <protection locked="0"/>
    </xf>
    <xf numFmtId="0" fontId="8" fillId="7" borderId="1" xfId="0" applyFont="1" applyFill="1" applyBorder="1"/>
    <xf numFmtId="4" fontId="8" fillId="6" borderId="1" xfId="0" applyNumberFormat="1" applyFont="1" applyFill="1" applyBorder="1" applyAlignment="1" applyProtection="1">
      <alignment vertical="center" wrapText="1" readingOrder="1"/>
      <protection locked="0"/>
    </xf>
    <xf numFmtId="4" fontId="8" fillId="7" borderId="1" xfId="0" applyNumberFormat="1" applyFont="1" applyFill="1" applyBorder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4" fontId="8" fillId="6" borderId="2" xfId="0" applyNumberFormat="1" applyFont="1" applyFill="1" applyBorder="1" applyAlignment="1" applyProtection="1">
      <alignment vertical="center" wrapText="1" readingOrder="1"/>
      <protection locked="0"/>
    </xf>
    <xf numFmtId="4" fontId="8" fillId="6" borderId="4" xfId="0" applyNumberFormat="1" applyFont="1" applyFill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 readingOrder="1"/>
      <protection locked="0"/>
    </xf>
    <xf numFmtId="0" fontId="7" fillId="2" borderId="3" xfId="0" applyFont="1" applyFill="1" applyBorder="1" applyAlignment="1" applyProtection="1">
      <alignment horizontal="center" vertical="center" wrapText="1" readingOrder="1"/>
      <protection locked="0"/>
    </xf>
    <xf numFmtId="0" fontId="7" fillId="2" borderId="4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/>
    <xf numFmtId="0" fontId="10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4" fontId="8" fillId="4" borderId="0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Border="1" applyAlignment="1"/>
    <xf numFmtId="4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2" fillId="17" borderId="2" xfId="0" applyFont="1" applyFill="1" applyBorder="1" applyAlignment="1" applyProtection="1">
      <alignment vertical="center" wrapText="1" readingOrder="1"/>
      <protection locked="0"/>
    </xf>
    <xf numFmtId="0" fontId="3" fillId="0" borderId="3" xfId="0" applyFont="1" applyFill="1" applyBorder="1"/>
    <xf numFmtId="0" fontId="3" fillId="0" borderId="4" xfId="0" applyFont="1" applyFill="1" applyBorder="1"/>
    <xf numFmtId="164" fontId="12" fillId="17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0" xfId="0" applyFont="1" applyFill="1" applyBorder="1" applyAlignment="1" applyProtection="1">
      <alignment horizontal="left" vertical="top" wrapText="1" readingOrder="1"/>
      <protection locked="0"/>
    </xf>
    <xf numFmtId="0" fontId="16" fillId="0" borderId="0" xfId="0" applyFont="1" applyFill="1" applyBorder="1" applyAlignment="1" applyProtection="1">
      <alignment horizontal="center" vertical="center" wrapText="1" readingOrder="1"/>
      <protection locked="0"/>
    </xf>
    <xf numFmtId="0" fontId="17" fillId="20" borderId="2" xfId="0" applyFont="1" applyFill="1" applyBorder="1" applyAlignment="1" applyProtection="1">
      <alignment horizontal="center" vertical="center" wrapText="1" readingOrder="1"/>
      <protection locked="0"/>
    </xf>
    <xf numFmtId="0" fontId="17" fillId="20" borderId="3" xfId="0" applyFont="1" applyFill="1" applyBorder="1" applyAlignment="1" applyProtection="1">
      <alignment horizontal="center" vertical="center" wrapText="1" readingOrder="1"/>
      <protection locked="0"/>
    </xf>
    <xf numFmtId="0" fontId="17" fillId="20" borderId="4" xfId="0" applyFont="1" applyFill="1" applyBorder="1" applyAlignment="1" applyProtection="1">
      <alignment horizontal="center" vertical="center" wrapText="1" readingOrder="1"/>
      <protection locked="0"/>
    </xf>
    <xf numFmtId="0" fontId="12" fillId="16" borderId="2" xfId="0" applyFont="1" applyFill="1" applyBorder="1" applyAlignment="1" applyProtection="1">
      <alignment vertical="center" wrapText="1" readingOrder="1"/>
      <protection locked="0"/>
    </xf>
    <xf numFmtId="164" fontId="12" fillId="16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4" borderId="2" xfId="0" applyFont="1" applyFill="1" applyBorder="1" applyAlignment="1" applyProtection="1">
      <alignment vertical="center" wrapText="1" readingOrder="1"/>
      <protection locked="0"/>
    </xf>
    <xf numFmtId="164" fontId="12" fillId="14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5" borderId="2" xfId="0" applyFont="1" applyFill="1" applyBorder="1" applyAlignment="1" applyProtection="1">
      <alignment vertical="center" wrapText="1" readingOrder="1"/>
      <protection locked="0"/>
    </xf>
    <xf numFmtId="164" fontId="12" fillId="15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13" borderId="2" xfId="0" applyFont="1" applyFill="1" applyBorder="1" applyAlignment="1" applyProtection="1">
      <alignment vertical="center" wrapText="1" readingOrder="1"/>
      <protection locked="0"/>
    </xf>
    <xf numFmtId="164" fontId="12" fillId="13" borderId="2" xfId="0" applyNumberFormat="1" applyFont="1" applyFill="1" applyBorder="1" applyAlignment="1" applyProtection="1">
      <alignment horizontal="right" vertical="center" wrapText="1" readingOrder="1"/>
      <protection locked="0"/>
    </xf>
    <xf numFmtId="164" fontId="11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164" fontId="11" fillId="12" borderId="2" xfId="0" applyNumberFormat="1" applyFont="1" applyFill="1" applyBorder="1" applyAlignment="1" applyProtection="1">
      <alignment horizontal="right" vertical="center" wrapText="1" readingOrder="1"/>
      <protection locked="0"/>
    </xf>
    <xf numFmtId="164" fontId="11" fillId="21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10" borderId="3" xfId="0" applyFont="1" applyFill="1" applyBorder="1"/>
    <xf numFmtId="0" fontId="3" fillId="10" borderId="4" xfId="0" applyFont="1" applyFill="1" applyBorder="1"/>
    <xf numFmtId="164" fontId="11" fillId="18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3" xfId="0" applyFont="1" applyFill="1" applyBorder="1" applyAlignment="1" applyProtection="1">
      <alignment vertical="top" wrapText="1"/>
      <protection locked="0"/>
    </xf>
    <xf numFmtId="0" fontId="8" fillId="0" borderId="4" xfId="0" applyFont="1" applyFill="1" applyBorder="1" applyAlignment="1" applyProtection="1">
      <alignment vertical="top" wrapText="1"/>
      <protection locked="0"/>
    </xf>
    <xf numFmtId="0" fontId="11" fillId="12" borderId="2" xfId="0" applyFont="1" applyFill="1" applyBorder="1" applyAlignment="1" applyProtection="1">
      <alignment vertical="center" wrapText="1" readingOrder="1"/>
      <protection locked="0"/>
    </xf>
    <xf numFmtId="0" fontId="11" fillId="21" borderId="2" xfId="0" applyFont="1" applyFill="1" applyBorder="1" applyAlignment="1" applyProtection="1">
      <alignment vertical="center" wrapText="1" readingOrder="1"/>
      <protection locked="0"/>
    </xf>
    <xf numFmtId="0" fontId="11" fillId="18" borderId="2" xfId="0" applyFont="1" applyFill="1" applyBorder="1" applyAlignment="1" applyProtection="1">
      <alignment vertical="center" wrapText="1" readingOrder="1"/>
      <protection locked="0"/>
    </xf>
    <xf numFmtId="0" fontId="11" fillId="11" borderId="2" xfId="0" applyFont="1" applyFill="1" applyBorder="1" applyAlignment="1" applyProtection="1">
      <alignment vertical="center" wrapText="1" readingOrder="1"/>
      <protection locked="0"/>
    </xf>
  </cellXfs>
  <cellStyles count="4">
    <cellStyle name="Normal 2" xfId="2" xr:uid="{00000000-0005-0000-0000-000001000000}"/>
    <cellStyle name="Normalno" xfId="0" builtinId="0"/>
    <cellStyle name="Normalno 2" xfId="1" xr:uid="{00000000-0005-0000-0000-000032000000}"/>
    <cellStyle name="Normalno 3" xfId="3" xr:uid="{00000000-0005-0000-0000-000033000000}"/>
  </cellStyles>
  <dxfs count="0"/>
  <tableStyles count="0" defaultTableStyle="TableStyleMedium2" defaultPivotStyle="PivotStyleLight16"/>
  <colors>
    <mruColors>
      <color rgb="FFE3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5DB4-5B2C-4898-8A59-7566B386F313}">
  <sheetPr>
    <pageSetUpPr fitToPage="1"/>
  </sheetPr>
  <dimension ref="A1:K16"/>
  <sheetViews>
    <sheetView workbookViewId="0">
      <selection activeCell="H20" sqref="H20"/>
    </sheetView>
  </sheetViews>
  <sheetFormatPr defaultRowHeight="15" x14ac:dyDescent="0.25"/>
  <cols>
    <col min="2" max="2" width="42.7109375" customWidth="1"/>
    <col min="8" max="8" width="15.140625" customWidth="1"/>
    <col min="9" max="9" width="18" bestFit="1" customWidth="1"/>
    <col min="10" max="10" width="15.5703125" bestFit="1" customWidth="1"/>
    <col min="11" max="11" width="12.140625" bestFit="1" customWidth="1"/>
  </cols>
  <sheetData>
    <row r="1" spans="1:11" ht="25.5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54</v>
      </c>
      <c r="D7" s="102"/>
      <c r="E7" s="102"/>
      <c r="F7" s="102"/>
      <c r="G7" s="102"/>
      <c r="H7" s="102"/>
    </row>
    <row r="9" spans="1:11" ht="38.25" x14ac:dyDescent="0.25">
      <c r="A9" s="103"/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  <row r="11" spans="1:11" x14ac:dyDescent="0.25">
      <c r="A11" s="5"/>
      <c r="B11" s="92" t="s">
        <v>12</v>
      </c>
      <c r="C11" s="93"/>
      <c r="D11" s="93"/>
      <c r="E11" s="93"/>
      <c r="F11" s="99">
        <v>686749.65</v>
      </c>
      <c r="G11" s="100"/>
      <c r="H11" s="6">
        <v>795650</v>
      </c>
      <c r="I11" s="6">
        <v>752323.36</v>
      </c>
      <c r="J11" s="7">
        <f>I11/F11*100</f>
        <v>109.54841549609817</v>
      </c>
      <c r="K11" s="21">
        <f>I11/H11*100</f>
        <v>94.554560422296234</v>
      </c>
    </row>
    <row r="12" spans="1:11" x14ac:dyDescent="0.25">
      <c r="A12" s="13" t="s">
        <v>13</v>
      </c>
      <c r="B12" s="96" t="s">
        <v>14</v>
      </c>
      <c r="C12" s="97"/>
      <c r="D12" s="97"/>
      <c r="E12" s="98"/>
      <c r="F12" s="84">
        <v>686749.65</v>
      </c>
      <c r="G12" s="85"/>
      <c r="H12" s="16">
        <v>795650</v>
      </c>
      <c r="I12" s="16">
        <v>752323.36</v>
      </c>
      <c r="J12" s="12">
        <v>109.55</v>
      </c>
      <c r="K12" s="12">
        <v>95.15</v>
      </c>
    </row>
    <row r="13" spans="1:11" x14ac:dyDescent="0.25">
      <c r="A13" s="15">
        <v>9</v>
      </c>
      <c r="B13" s="96" t="s">
        <v>221</v>
      </c>
      <c r="C13" s="97"/>
      <c r="D13" s="97"/>
      <c r="E13" s="98"/>
      <c r="F13" s="86" t="s">
        <v>220</v>
      </c>
      <c r="G13" s="87"/>
      <c r="H13" s="17">
        <v>5000</v>
      </c>
      <c r="I13" s="71" t="s">
        <v>220</v>
      </c>
      <c r="J13" s="72" t="s">
        <v>220</v>
      </c>
      <c r="K13" s="72" t="s">
        <v>220</v>
      </c>
    </row>
    <row r="14" spans="1:11" x14ac:dyDescent="0.25">
      <c r="A14" s="5"/>
      <c r="B14" s="92" t="s">
        <v>55</v>
      </c>
      <c r="C14" s="93"/>
      <c r="D14" s="93"/>
      <c r="E14" s="93"/>
      <c r="F14" s="94">
        <v>661393.37000000011</v>
      </c>
      <c r="G14" s="95"/>
      <c r="H14" s="6">
        <v>795650</v>
      </c>
      <c r="I14" s="6">
        <v>875985.48</v>
      </c>
      <c r="J14" s="7">
        <f>I14/F14*100</f>
        <v>132.44545829057824</v>
      </c>
      <c r="K14" s="21">
        <f>I14/H14*100</f>
        <v>110.09683654873375</v>
      </c>
    </row>
    <row r="15" spans="1:11" x14ac:dyDescent="0.25">
      <c r="A15" s="15">
        <v>3</v>
      </c>
      <c r="B15" s="96" t="s">
        <v>59</v>
      </c>
      <c r="C15" s="97"/>
      <c r="D15" s="97"/>
      <c r="E15" s="98"/>
      <c r="F15" s="88">
        <v>638939.81000000006</v>
      </c>
      <c r="G15" s="89"/>
      <c r="H15" s="16">
        <v>764550</v>
      </c>
      <c r="I15" s="16">
        <v>852617.78</v>
      </c>
      <c r="J15" s="61">
        <f>I15/F15*100</f>
        <v>133.44258201723258</v>
      </c>
      <c r="K15" s="61">
        <f>I15/H15*100</f>
        <v>111.51890393041658</v>
      </c>
    </row>
    <row r="16" spans="1:11" x14ac:dyDescent="0.25">
      <c r="A16" s="15">
        <v>4</v>
      </c>
      <c r="B16" s="81" t="s">
        <v>145</v>
      </c>
      <c r="C16" s="82"/>
      <c r="D16" s="82"/>
      <c r="E16" s="83"/>
      <c r="F16" s="90">
        <v>22453.56</v>
      </c>
      <c r="G16" s="91"/>
      <c r="H16" s="19">
        <v>31100</v>
      </c>
      <c r="I16" s="19">
        <v>23718.11</v>
      </c>
      <c r="J16" s="61">
        <f>I16/F16*100</f>
        <v>105.63184635309501</v>
      </c>
      <c r="K16" s="61">
        <f>I16/H16*100</f>
        <v>76.264019292604502</v>
      </c>
    </row>
  </sheetData>
  <mergeCells count="17">
    <mergeCell ref="B11:E11"/>
    <mergeCell ref="F11:G11"/>
    <mergeCell ref="C7:H7"/>
    <mergeCell ref="A9:E9"/>
    <mergeCell ref="F9:G9"/>
    <mergeCell ref="A10:E10"/>
    <mergeCell ref="F10:G10"/>
    <mergeCell ref="B16:E16"/>
    <mergeCell ref="F12:G12"/>
    <mergeCell ref="F13:G13"/>
    <mergeCell ref="F15:G15"/>
    <mergeCell ref="F16:G16"/>
    <mergeCell ref="B14:E14"/>
    <mergeCell ref="F14:G14"/>
    <mergeCell ref="B12:E12"/>
    <mergeCell ref="B13:E13"/>
    <mergeCell ref="B15:E15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0F7F-EB7B-4715-B6B5-ECE6EB89CF65}">
  <sheetPr>
    <pageSetUpPr fitToPage="1"/>
  </sheetPr>
  <dimension ref="A1:K10"/>
  <sheetViews>
    <sheetView tabSelected="1" workbookViewId="0">
      <selection activeCell="G14" sqref="G14"/>
    </sheetView>
  </sheetViews>
  <sheetFormatPr defaultRowHeight="15" x14ac:dyDescent="0.25"/>
  <cols>
    <col min="2" max="2" width="43.42578125" customWidth="1"/>
    <col min="8" max="8" width="15.140625" customWidth="1"/>
    <col min="9" max="9" width="18" customWidth="1"/>
    <col min="10" max="10" width="15.5703125" bestFit="1" customWidth="1"/>
    <col min="11" max="11" width="12.140625" bestFit="1" customWidth="1"/>
  </cols>
  <sheetData>
    <row r="1" spans="1:11" ht="18" customHeight="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192</v>
      </c>
      <c r="D7" s="102"/>
      <c r="E7" s="102"/>
      <c r="F7" s="102"/>
      <c r="G7" s="102"/>
      <c r="H7" s="102"/>
    </row>
    <row r="9" spans="1:11" ht="38.25" x14ac:dyDescent="0.25">
      <c r="A9" s="103" t="s">
        <v>3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</sheetData>
  <mergeCells count="5">
    <mergeCell ref="C7:H7"/>
    <mergeCell ref="A9:E9"/>
    <mergeCell ref="F9:G9"/>
    <mergeCell ref="A10:E10"/>
    <mergeCell ref="F10:G10"/>
  </mergeCells>
  <pageMargins left="0.7" right="0.7" top="0.75" bottom="0.75" header="0.3" footer="0.3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CC47-93E2-4D2D-9AFF-B333980152D7}">
  <sheetPr>
    <pageSetUpPr fitToPage="1"/>
  </sheetPr>
  <dimension ref="A1:J156"/>
  <sheetViews>
    <sheetView topLeftCell="A43" workbookViewId="0">
      <selection activeCell="L16" sqref="L16"/>
    </sheetView>
  </sheetViews>
  <sheetFormatPr defaultRowHeight="15" x14ac:dyDescent="0.25"/>
  <cols>
    <col min="2" max="2" width="9.140625" customWidth="1"/>
    <col min="6" max="6" width="15.7109375" customWidth="1"/>
    <col min="9" max="9" width="2.5703125" customWidth="1"/>
    <col min="10" max="10" width="12.140625" bestFit="1" customWidth="1"/>
  </cols>
  <sheetData>
    <row r="1" spans="1:10" ht="15" customHeight="1" x14ac:dyDescent="0.25">
      <c r="A1" s="120" t="s">
        <v>0</v>
      </c>
      <c r="B1" s="120"/>
      <c r="C1" s="120"/>
      <c r="D1" s="120"/>
      <c r="E1" s="120"/>
      <c r="F1" s="40"/>
      <c r="G1" s="40"/>
      <c r="H1" s="40"/>
      <c r="I1" s="40"/>
    </row>
    <row r="2" spans="1:10" ht="15" customHeight="1" x14ac:dyDescent="0.25">
      <c r="A2" s="120" t="s">
        <v>1</v>
      </c>
      <c r="B2" s="120"/>
      <c r="C2" s="120"/>
      <c r="D2" s="120"/>
      <c r="E2" s="120"/>
      <c r="F2" s="40"/>
      <c r="G2" s="41"/>
      <c r="H2" s="40"/>
      <c r="I2" s="41"/>
    </row>
    <row r="3" spans="1:10" ht="0.75" customHeight="1" x14ac:dyDescent="0.25">
      <c r="A3" s="120"/>
      <c r="B3" s="120"/>
      <c r="C3" s="120"/>
      <c r="D3" s="120"/>
      <c r="E3" s="120"/>
      <c r="F3" s="40"/>
      <c r="G3" s="40"/>
      <c r="H3" s="40"/>
      <c r="I3" s="40"/>
    </row>
    <row r="4" spans="1:10" ht="15" customHeight="1" x14ac:dyDescent="0.25">
      <c r="A4" s="120" t="s">
        <v>2</v>
      </c>
      <c r="B4" s="120"/>
      <c r="C4" s="120"/>
      <c r="D4" s="120"/>
      <c r="E4" s="120"/>
      <c r="F4" s="40"/>
      <c r="G4" s="40"/>
      <c r="H4" s="40"/>
      <c r="I4" s="40"/>
    </row>
    <row r="5" spans="1:10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10" ht="15" customHeight="1" x14ac:dyDescent="0.25">
      <c r="A6" s="121" t="s">
        <v>219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</row>
    <row r="8" spans="1:10" ht="38.25" x14ac:dyDescent="0.25">
      <c r="A8" s="122" t="s">
        <v>3</v>
      </c>
      <c r="B8" s="139"/>
      <c r="C8" s="139"/>
      <c r="D8" s="139"/>
      <c r="E8" s="140"/>
      <c r="F8" s="58" t="s">
        <v>5</v>
      </c>
      <c r="G8" s="122" t="s">
        <v>52</v>
      </c>
      <c r="H8" s="139"/>
      <c r="I8" s="140"/>
      <c r="J8" s="9" t="s">
        <v>51</v>
      </c>
    </row>
    <row r="9" spans="1:10" x14ac:dyDescent="0.25">
      <c r="A9" s="122" t="s">
        <v>6</v>
      </c>
      <c r="B9" s="123"/>
      <c r="C9" s="123"/>
      <c r="D9" s="123"/>
      <c r="E9" s="124"/>
      <c r="F9" s="58" t="s">
        <v>7</v>
      </c>
      <c r="G9" s="122" t="s">
        <v>8</v>
      </c>
      <c r="H9" s="139"/>
      <c r="I9" s="140"/>
      <c r="J9" s="3" t="s">
        <v>9</v>
      </c>
    </row>
    <row r="10" spans="1:10" x14ac:dyDescent="0.25">
      <c r="A10" s="59"/>
      <c r="B10" s="142" t="s">
        <v>55</v>
      </c>
      <c r="C10" s="136"/>
      <c r="D10" s="136"/>
      <c r="E10" s="137"/>
      <c r="F10" s="60">
        <v>795650</v>
      </c>
      <c r="G10" s="135">
        <v>875985.48</v>
      </c>
      <c r="H10" s="136"/>
      <c r="I10" s="137"/>
      <c r="J10" s="62">
        <f>G10/F10*100</f>
        <v>110.09683654873375</v>
      </c>
    </row>
    <row r="11" spans="1:10" ht="29.25" customHeight="1" x14ac:dyDescent="0.25">
      <c r="A11" s="42" t="s">
        <v>203</v>
      </c>
      <c r="B11" s="143" t="s">
        <v>204</v>
      </c>
      <c r="C11" s="117"/>
      <c r="D11" s="117"/>
      <c r="E11" s="118"/>
      <c r="F11" s="43">
        <v>795650</v>
      </c>
      <c r="G11" s="138">
        <v>875985.48</v>
      </c>
      <c r="H11" s="117"/>
      <c r="I11" s="118"/>
      <c r="J11" s="63">
        <f>G11/F11*100</f>
        <v>110.09683654873375</v>
      </c>
    </row>
    <row r="12" spans="1:10" ht="22.5" x14ac:dyDescent="0.25">
      <c r="A12" s="44" t="s">
        <v>205</v>
      </c>
      <c r="B12" s="144" t="s">
        <v>206</v>
      </c>
      <c r="C12" s="117"/>
      <c r="D12" s="117"/>
      <c r="E12" s="118"/>
      <c r="F12" s="45">
        <v>795650</v>
      </c>
      <c r="G12" s="133">
        <v>875985.48</v>
      </c>
      <c r="H12" s="117"/>
      <c r="I12" s="118"/>
      <c r="J12" s="64">
        <f>G12/F12*100</f>
        <v>110.09683654873375</v>
      </c>
    </row>
    <row r="13" spans="1:10" ht="45" x14ac:dyDescent="0.25">
      <c r="A13" s="46" t="s">
        <v>207</v>
      </c>
      <c r="B13" s="141" t="s">
        <v>208</v>
      </c>
      <c r="C13" s="117"/>
      <c r="D13" s="117"/>
      <c r="E13" s="118"/>
      <c r="F13" s="47">
        <v>795650</v>
      </c>
      <c r="G13" s="134">
        <v>875985.48</v>
      </c>
      <c r="H13" s="117"/>
      <c r="I13" s="118"/>
      <c r="J13" s="46">
        <v>110.1</v>
      </c>
    </row>
    <row r="14" spans="1:10" x14ac:dyDescent="0.25">
      <c r="A14" s="48" t="s">
        <v>190</v>
      </c>
      <c r="B14" s="131" t="s">
        <v>191</v>
      </c>
      <c r="C14" s="117"/>
      <c r="D14" s="117"/>
      <c r="E14" s="118"/>
      <c r="F14" s="49">
        <v>135150</v>
      </c>
      <c r="G14" s="132">
        <v>162028.32</v>
      </c>
      <c r="H14" s="117"/>
      <c r="I14" s="118"/>
      <c r="J14" s="65">
        <f>G14/F14*100</f>
        <v>119.887769145394</v>
      </c>
    </row>
    <row r="15" spans="1:10" x14ac:dyDescent="0.25">
      <c r="A15" s="50" t="s">
        <v>193</v>
      </c>
      <c r="B15" s="127" t="s">
        <v>191</v>
      </c>
      <c r="C15" s="117"/>
      <c r="D15" s="117"/>
      <c r="E15" s="118"/>
      <c r="F15" s="51">
        <v>42000</v>
      </c>
      <c r="G15" s="128">
        <v>85491.07</v>
      </c>
      <c r="H15" s="117"/>
      <c r="I15" s="118"/>
      <c r="J15" s="66">
        <f>G15/F15*100</f>
        <v>203.55016666666668</v>
      </c>
    </row>
    <row r="16" spans="1:10" ht="22.5" x14ac:dyDescent="0.25">
      <c r="A16" s="52" t="s">
        <v>209</v>
      </c>
      <c r="B16" s="129" t="s">
        <v>210</v>
      </c>
      <c r="C16" s="117"/>
      <c r="D16" s="117"/>
      <c r="E16" s="118"/>
      <c r="F16" s="53">
        <v>42000</v>
      </c>
      <c r="G16" s="130">
        <v>85491.07</v>
      </c>
      <c r="H16" s="117"/>
      <c r="I16" s="118"/>
      <c r="J16" s="52">
        <v>203.55</v>
      </c>
    </row>
    <row r="17" spans="1:10" ht="22.5" x14ac:dyDescent="0.25">
      <c r="A17" s="54" t="s">
        <v>211</v>
      </c>
      <c r="B17" s="125" t="s">
        <v>212</v>
      </c>
      <c r="C17" s="117"/>
      <c r="D17" s="117"/>
      <c r="E17" s="118"/>
      <c r="F17" s="55">
        <v>6300</v>
      </c>
      <c r="G17" s="126">
        <v>3868.55</v>
      </c>
      <c r="H17" s="117"/>
      <c r="I17" s="118"/>
      <c r="J17" s="67">
        <f>G17/F17*100</f>
        <v>61.405555555555559</v>
      </c>
    </row>
    <row r="18" spans="1:10" x14ac:dyDescent="0.25">
      <c r="A18" s="56" t="s">
        <v>73</v>
      </c>
      <c r="B18" s="116" t="s">
        <v>74</v>
      </c>
      <c r="C18" s="117"/>
      <c r="D18" s="117"/>
      <c r="E18" s="118"/>
      <c r="F18" s="57">
        <v>6300</v>
      </c>
      <c r="G18" s="119">
        <v>3868.55</v>
      </c>
      <c r="H18" s="117"/>
      <c r="I18" s="118"/>
      <c r="J18" s="56">
        <v>61.41</v>
      </c>
    </row>
    <row r="19" spans="1:10" ht="22.5" customHeight="1" x14ac:dyDescent="0.25">
      <c r="A19" s="56" t="s">
        <v>79</v>
      </c>
      <c r="B19" s="116" t="s">
        <v>80</v>
      </c>
      <c r="C19" s="117"/>
      <c r="D19" s="117"/>
      <c r="E19" s="118"/>
      <c r="F19" s="57">
        <v>1600</v>
      </c>
      <c r="G19" s="119">
        <v>0</v>
      </c>
      <c r="H19" s="117"/>
      <c r="I19" s="118"/>
      <c r="J19" s="69">
        <v>0</v>
      </c>
    </row>
    <row r="20" spans="1:10" x14ac:dyDescent="0.25">
      <c r="A20" s="56" t="s">
        <v>91</v>
      </c>
      <c r="B20" s="116" t="s">
        <v>92</v>
      </c>
      <c r="C20" s="117"/>
      <c r="D20" s="117"/>
      <c r="E20" s="118"/>
      <c r="F20" s="57">
        <v>0</v>
      </c>
      <c r="G20" s="119">
        <v>0</v>
      </c>
      <c r="H20" s="117"/>
      <c r="I20" s="118"/>
      <c r="J20" s="69">
        <v>0</v>
      </c>
    </row>
    <row r="21" spans="1:10" x14ac:dyDescent="0.25">
      <c r="A21" s="56" t="s">
        <v>111</v>
      </c>
      <c r="B21" s="116" t="s">
        <v>112</v>
      </c>
      <c r="C21" s="117"/>
      <c r="D21" s="117"/>
      <c r="E21" s="118"/>
      <c r="F21" s="57">
        <v>1800</v>
      </c>
      <c r="G21" s="119">
        <v>0</v>
      </c>
      <c r="H21" s="117"/>
      <c r="I21" s="118"/>
      <c r="J21" s="68">
        <v>0</v>
      </c>
    </row>
    <row r="22" spans="1:10" ht="27" customHeight="1" x14ac:dyDescent="0.25">
      <c r="A22" s="56" t="s">
        <v>121</v>
      </c>
      <c r="B22" s="116" t="s">
        <v>122</v>
      </c>
      <c r="C22" s="117"/>
      <c r="D22" s="117"/>
      <c r="E22" s="118"/>
      <c r="F22" s="57">
        <v>2900</v>
      </c>
      <c r="G22" s="119">
        <v>3868.55</v>
      </c>
      <c r="H22" s="117"/>
      <c r="I22" s="118"/>
      <c r="J22" s="69">
        <f>G22/F22*100</f>
        <v>133.39827586206897</v>
      </c>
    </row>
    <row r="23" spans="1:10" x14ac:dyDescent="0.25">
      <c r="A23" s="56" t="s">
        <v>123</v>
      </c>
      <c r="B23" s="116" t="s">
        <v>124</v>
      </c>
      <c r="C23" s="117"/>
      <c r="D23" s="117"/>
      <c r="E23" s="118"/>
      <c r="F23" s="57">
        <v>0</v>
      </c>
      <c r="G23" s="119">
        <v>0</v>
      </c>
      <c r="H23" s="117"/>
      <c r="I23" s="118"/>
      <c r="J23" s="69">
        <v>0</v>
      </c>
    </row>
    <row r="24" spans="1:10" ht="22.5" x14ac:dyDescent="0.25">
      <c r="A24" s="54" t="s">
        <v>213</v>
      </c>
      <c r="B24" s="125" t="s">
        <v>214</v>
      </c>
      <c r="C24" s="117"/>
      <c r="D24" s="117"/>
      <c r="E24" s="118"/>
      <c r="F24" s="55">
        <v>4500</v>
      </c>
      <c r="G24" s="126">
        <v>43974.68</v>
      </c>
      <c r="H24" s="117"/>
      <c r="I24" s="118"/>
      <c r="J24" s="67">
        <f>G24/F24*100</f>
        <v>977.21511111111101</v>
      </c>
    </row>
    <row r="25" spans="1:10" x14ac:dyDescent="0.25">
      <c r="A25" s="56" t="s">
        <v>73</v>
      </c>
      <c r="B25" s="116" t="s">
        <v>74</v>
      </c>
      <c r="C25" s="117"/>
      <c r="D25" s="117"/>
      <c r="E25" s="118"/>
      <c r="F25" s="57">
        <v>4500</v>
      </c>
      <c r="G25" s="119">
        <v>43974.68</v>
      </c>
      <c r="H25" s="117"/>
      <c r="I25" s="118"/>
      <c r="J25" s="56">
        <v>977.22</v>
      </c>
    </row>
    <row r="26" spans="1:10" x14ac:dyDescent="0.25">
      <c r="A26" s="56" t="s">
        <v>133</v>
      </c>
      <c r="B26" s="116" t="s">
        <v>120</v>
      </c>
      <c r="C26" s="117"/>
      <c r="D26" s="117"/>
      <c r="E26" s="118"/>
      <c r="F26" s="57">
        <v>4500</v>
      </c>
      <c r="G26" s="119">
        <v>43974.68</v>
      </c>
      <c r="H26" s="117"/>
      <c r="I26" s="118"/>
      <c r="J26" s="56">
        <v>977.22</v>
      </c>
    </row>
    <row r="27" spans="1:10" ht="22.5" x14ac:dyDescent="0.25">
      <c r="A27" s="54" t="s">
        <v>215</v>
      </c>
      <c r="B27" s="125" t="s">
        <v>216</v>
      </c>
      <c r="C27" s="117"/>
      <c r="D27" s="117"/>
      <c r="E27" s="118"/>
      <c r="F27" s="55">
        <v>31200</v>
      </c>
      <c r="G27" s="126">
        <v>37647.839999999997</v>
      </c>
      <c r="H27" s="117"/>
      <c r="I27" s="118"/>
      <c r="J27" s="67">
        <f>G27/F27*100</f>
        <v>120.66615384615385</v>
      </c>
    </row>
    <row r="28" spans="1:10" x14ac:dyDescent="0.25">
      <c r="A28" s="56" t="s">
        <v>73</v>
      </c>
      <c r="B28" s="116" t="s">
        <v>74</v>
      </c>
      <c r="C28" s="117"/>
      <c r="D28" s="117"/>
      <c r="E28" s="118"/>
      <c r="F28" s="57">
        <v>11500</v>
      </c>
      <c r="G28" s="119">
        <v>18779.189999999999</v>
      </c>
      <c r="H28" s="117"/>
      <c r="I28" s="118"/>
      <c r="J28" s="69">
        <f>G28/F28*100</f>
        <v>163.29730434782607</v>
      </c>
    </row>
    <row r="29" spans="1:10" x14ac:dyDescent="0.25">
      <c r="A29" s="56" t="s">
        <v>103</v>
      </c>
      <c r="B29" s="116" t="s">
        <v>104</v>
      </c>
      <c r="C29" s="117"/>
      <c r="D29" s="117"/>
      <c r="E29" s="118"/>
      <c r="F29" s="57">
        <v>11500</v>
      </c>
      <c r="G29" s="119">
        <v>18779.189999999999</v>
      </c>
      <c r="H29" s="117"/>
      <c r="I29" s="118"/>
      <c r="J29" s="69">
        <f>G29/F29*100</f>
        <v>163.29730434782607</v>
      </c>
    </row>
    <row r="30" spans="1:10" x14ac:dyDescent="0.25">
      <c r="A30" s="56" t="s">
        <v>146</v>
      </c>
      <c r="B30" s="116" t="s">
        <v>147</v>
      </c>
      <c r="C30" s="117"/>
      <c r="D30" s="117"/>
      <c r="E30" s="118"/>
      <c r="F30" s="57">
        <v>19700</v>
      </c>
      <c r="G30" s="119">
        <v>18868.650000000001</v>
      </c>
      <c r="H30" s="117"/>
      <c r="I30" s="118"/>
      <c r="J30" s="69">
        <f>G30/F30*100</f>
        <v>95.779949238578695</v>
      </c>
    </row>
    <row r="31" spans="1:10" x14ac:dyDescent="0.25">
      <c r="A31" s="56" t="s">
        <v>169</v>
      </c>
      <c r="B31" s="116" t="s">
        <v>170</v>
      </c>
      <c r="C31" s="117"/>
      <c r="D31" s="117"/>
      <c r="E31" s="118"/>
      <c r="F31" s="57">
        <v>0</v>
      </c>
      <c r="G31" s="119">
        <v>0</v>
      </c>
      <c r="H31" s="117"/>
      <c r="I31" s="118"/>
      <c r="J31" s="69">
        <v>0</v>
      </c>
    </row>
    <row r="32" spans="1:10" x14ac:dyDescent="0.25">
      <c r="A32" s="56" t="s">
        <v>150</v>
      </c>
      <c r="B32" s="116" t="s">
        <v>151</v>
      </c>
      <c r="C32" s="117"/>
      <c r="D32" s="117"/>
      <c r="E32" s="118"/>
      <c r="F32" s="57">
        <v>1200</v>
      </c>
      <c r="G32" s="119">
        <v>408.5</v>
      </c>
      <c r="H32" s="117"/>
      <c r="I32" s="118"/>
      <c r="J32" s="69">
        <f>G32/F32*100</f>
        <v>34.041666666666664</v>
      </c>
    </row>
    <row r="33" spans="1:10" x14ac:dyDescent="0.25">
      <c r="A33" s="56" t="s">
        <v>152</v>
      </c>
      <c r="B33" s="116" t="s">
        <v>153</v>
      </c>
      <c r="C33" s="117"/>
      <c r="D33" s="117"/>
      <c r="E33" s="118"/>
      <c r="F33" s="57">
        <v>18200</v>
      </c>
      <c r="G33" s="119">
        <v>18138.59</v>
      </c>
      <c r="H33" s="117"/>
      <c r="I33" s="118"/>
      <c r="J33" s="69">
        <f>G33/F33*100</f>
        <v>99.662582417582428</v>
      </c>
    </row>
    <row r="34" spans="1:10" x14ac:dyDescent="0.25">
      <c r="A34" s="56" t="s">
        <v>156</v>
      </c>
      <c r="B34" s="116" t="s">
        <v>157</v>
      </c>
      <c r="C34" s="117"/>
      <c r="D34" s="117"/>
      <c r="E34" s="118"/>
      <c r="F34" s="57">
        <v>300</v>
      </c>
      <c r="G34" s="119">
        <v>321.56</v>
      </c>
      <c r="H34" s="117"/>
      <c r="I34" s="118"/>
      <c r="J34" s="69">
        <f>G34/F34*100</f>
        <v>107.18666666666667</v>
      </c>
    </row>
    <row r="35" spans="1:10" ht="24.75" customHeight="1" x14ac:dyDescent="0.25">
      <c r="A35" s="50" t="s">
        <v>194</v>
      </c>
      <c r="B35" s="127" t="s">
        <v>195</v>
      </c>
      <c r="C35" s="117"/>
      <c r="D35" s="117"/>
      <c r="E35" s="118"/>
      <c r="F35" s="51">
        <v>93150</v>
      </c>
      <c r="G35" s="128">
        <v>76537.25</v>
      </c>
      <c r="H35" s="117"/>
      <c r="I35" s="118"/>
      <c r="J35" s="66">
        <f>G35/F35*100</f>
        <v>82.165593129361241</v>
      </c>
    </row>
    <row r="36" spans="1:10" ht="22.5" x14ac:dyDescent="0.25">
      <c r="A36" s="52" t="s">
        <v>209</v>
      </c>
      <c r="B36" s="129" t="s">
        <v>210</v>
      </c>
      <c r="C36" s="117"/>
      <c r="D36" s="117"/>
      <c r="E36" s="118"/>
      <c r="F36" s="53">
        <v>93150</v>
      </c>
      <c r="G36" s="130">
        <v>76537.25</v>
      </c>
      <c r="H36" s="117"/>
      <c r="I36" s="118"/>
      <c r="J36" s="52">
        <v>82.17</v>
      </c>
    </row>
    <row r="37" spans="1:10" ht="22.5" x14ac:dyDescent="0.25">
      <c r="A37" s="54" t="s">
        <v>211</v>
      </c>
      <c r="B37" s="125" t="s">
        <v>212</v>
      </c>
      <c r="C37" s="117"/>
      <c r="D37" s="117"/>
      <c r="E37" s="118"/>
      <c r="F37" s="55">
        <v>88650</v>
      </c>
      <c r="G37" s="126">
        <v>76537.25</v>
      </c>
      <c r="H37" s="117"/>
      <c r="I37" s="118"/>
      <c r="J37" s="54">
        <v>82.17</v>
      </c>
    </row>
    <row r="38" spans="1:10" x14ac:dyDescent="0.25">
      <c r="A38" s="56" t="s">
        <v>73</v>
      </c>
      <c r="B38" s="116" t="s">
        <v>74</v>
      </c>
      <c r="C38" s="117"/>
      <c r="D38" s="117"/>
      <c r="E38" s="118"/>
      <c r="F38" s="57">
        <v>88450</v>
      </c>
      <c r="G38" s="119">
        <v>76532.75</v>
      </c>
      <c r="H38" s="117"/>
      <c r="I38" s="118"/>
      <c r="J38" s="56">
        <v>82.17</v>
      </c>
    </row>
    <row r="39" spans="1:10" x14ac:dyDescent="0.25">
      <c r="A39" s="56" t="s">
        <v>77</v>
      </c>
      <c r="B39" s="116" t="s">
        <v>78</v>
      </c>
      <c r="C39" s="117"/>
      <c r="D39" s="117"/>
      <c r="E39" s="118"/>
      <c r="F39" s="57">
        <v>400</v>
      </c>
      <c r="G39" s="119">
        <v>0</v>
      </c>
      <c r="H39" s="117"/>
      <c r="I39" s="118"/>
      <c r="J39" s="69">
        <v>0</v>
      </c>
    </row>
    <row r="40" spans="1:10" ht="25.5" customHeight="1" x14ac:dyDescent="0.25">
      <c r="A40" s="56" t="s">
        <v>79</v>
      </c>
      <c r="B40" s="116" t="s">
        <v>80</v>
      </c>
      <c r="C40" s="117"/>
      <c r="D40" s="117"/>
      <c r="E40" s="118"/>
      <c r="F40" s="57">
        <v>9000</v>
      </c>
      <c r="G40" s="119">
        <v>11141.27</v>
      </c>
      <c r="H40" s="117"/>
      <c r="I40" s="118"/>
      <c r="J40" s="69">
        <f>G40/F40*100</f>
        <v>123.79188888888891</v>
      </c>
    </row>
    <row r="41" spans="1:10" x14ac:dyDescent="0.25">
      <c r="A41" s="56" t="s">
        <v>81</v>
      </c>
      <c r="B41" s="116" t="s">
        <v>82</v>
      </c>
      <c r="C41" s="117"/>
      <c r="D41" s="117"/>
      <c r="E41" s="118"/>
      <c r="F41" s="57">
        <v>900</v>
      </c>
      <c r="G41" s="119">
        <v>457</v>
      </c>
      <c r="H41" s="117"/>
      <c r="I41" s="118"/>
      <c r="J41" s="69">
        <f>G41/F41*100</f>
        <v>50.777777777777779</v>
      </c>
    </row>
    <row r="42" spans="1:10" x14ac:dyDescent="0.25">
      <c r="A42" s="56" t="s">
        <v>87</v>
      </c>
      <c r="B42" s="116" t="s">
        <v>88</v>
      </c>
      <c r="C42" s="117"/>
      <c r="D42" s="117"/>
      <c r="E42" s="118"/>
      <c r="F42" s="57">
        <v>1900</v>
      </c>
      <c r="G42" s="119">
        <v>659.76</v>
      </c>
      <c r="H42" s="117"/>
      <c r="I42" s="118"/>
      <c r="J42" s="69">
        <f>G42/F42*100</f>
        <v>34.724210526315794</v>
      </c>
    </row>
    <row r="43" spans="1:10" x14ac:dyDescent="0.25">
      <c r="A43" s="56" t="s">
        <v>89</v>
      </c>
      <c r="B43" s="116" t="s">
        <v>90</v>
      </c>
      <c r="C43" s="117"/>
      <c r="D43" s="117"/>
      <c r="E43" s="118"/>
      <c r="F43" s="57">
        <v>68500</v>
      </c>
      <c r="G43" s="119">
        <v>52585.19</v>
      </c>
      <c r="H43" s="117"/>
      <c r="I43" s="118"/>
      <c r="J43" s="69">
        <f>G43/F43*100</f>
        <v>76.76670072992701</v>
      </c>
    </row>
    <row r="44" spans="1:10" x14ac:dyDescent="0.25">
      <c r="A44" s="56" t="s">
        <v>91</v>
      </c>
      <c r="B44" s="116" t="s">
        <v>92</v>
      </c>
      <c r="C44" s="117"/>
      <c r="D44" s="117"/>
      <c r="E44" s="118"/>
      <c r="F44" s="57">
        <v>0</v>
      </c>
      <c r="G44" s="119">
        <v>0</v>
      </c>
      <c r="H44" s="117"/>
      <c r="I44" s="118"/>
      <c r="J44" s="69">
        <v>0</v>
      </c>
    </row>
    <row r="45" spans="1:10" ht="24" customHeight="1" x14ac:dyDescent="0.25">
      <c r="A45" s="56" t="s">
        <v>93</v>
      </c>
      <c r="B45" s="116" t="s">
        <v>94</v>
      </c>
      <c r="C45" s="117"/>
      <c r="D45" s="117"/>
      <c r="E45" s="118"/>
      <c r="F45" s="57">
        <v>500</v>
      </c>
      <c r="G45" s="119">
        <v>2389.25</v>
      </c>
      <c r="H45" s="117"/>
      <c r="I45" s="118"/>
      <c r="J45" s="69">
        <f>G45/F45*100</f>
        <v>477.85</v>
      </c>
    </row>
    <row r="46" spans="1:10" x14ac:dyDescent="0.25">
      <c r="A46" s="56" t="s">
        <v>95</v>
      </c>
      <c r="B46" s="116" t="s">
        <v>96</v>
      </c>
      <c r="C46" s="117"/>
      <c r="D46" s="117"/>
      <c r="E46" s="118"/>
      <c r="F46" s="57">
        <v>200</v>
      </c>
      <c r="G46" s="119">
        <v>185.89</v>
      </c>
      <c r="H46" s="117"/>
      <c r="I46" s="118"/>
      <c r="J46" s="69">
        <f>G46/F46*100</f>
        <v>92.944999999999993</v>
      </c>
    </row>
    <row r="47" spans="1:10" x14ac:dyDescent="0.25">
      <c r="A47" s="56" t="s">
        <v>101</v>
      </c>
      <c r="B47" s="116" t="s">
        <v>102</v>
      </c>
      <c r="C47" s="117"/>
      <c r="D47" s="117"/>
      <c r="E47" s="118"/>
      <c r="F47" s="57">
        <v>400</v>
      </c>
      <c r="G47" s="119">
        <v>0</v>
      </c>
      <c r="H47" s="117"/>
      <c r="I47" s="118"/>
      <c r="J47" s="69">
        <v>0</v>
      </c>
    </row>
    <row r="48" spans="1:10" x14ac:dyDescent="0.25">
      <c r="A48" s="56" t="s">
        <v>103</v>
      </c>
      <c r="B48" s="116" t="s">
        <v>104</v>
      </c>
      <c r="C48" s="117"/>
      <c r="D48" s="117"/>
      <c r="E48" s="118"/>
      <c r="F48" s="57">
        <v>1500</v>
      </c>
      <c r="G48" s="119">
        <v>6082.57</v>
      </c>
      <c r="H48" s="117"/>
      <c r="I48" s="118"/>
      <c r="J48" s="69">
        <f>G48/F48*100</f>
        <v>405.50466666666665</v>
      </c>
    </row>
    <row r="49" spans="1:10" x14ac:dyDescent="0.25">
      <c r="A49" s="56" t="s">
        <v>105</v>
      </c>
      <c r="B49" s="116" t="s">
        <v>106</v>
      </c>
      <c r="C49" s="117"/>
      <c r="D49" s="117"/>
      <c r="E49" s="118"/>
      <c r="F49" s="57">
        <v>100</v>
      </c>
      <c r="G49" s="119">
        <v>0</v>
      </c>
      <c r="H49" s="117"/>
      <c r="I49" s="118"/>
      <c r="J49" s="69">
        <v>0</v>
      </c>
    </row>
    <row r="50" spans="1:10" x14ac:dyDescent="0.25">
      <c r="A50" s="56" t="s">
        <v>107</v>
      </c>
      <c r="B50" s="116" t="s">
        <v>108</v>
      </c>
      <c r="C50" s="117"/>
      <c r="D50" s="117"/>
      <c r="E50" s="118"/>
      <c r="F50" s="57">
        <v>2300</v>
      </c>
      <c r="G50" s="119">
        <v>172.64</v>
      </c>
      <c r="H50" s="117"/>
      <c r="I50" s="118"/>
      <c r="J50" s="69">
        <f>G50/F50*100</f>
        <v>7.506086956521739</v>
      </c>
    </row>
    <row r="51" spans="1:10" x14ac:dyDescent="0.25">
      <c r="A51" s="56" t="s">
        <v>109</v>
      </c>
      <c r="B51" s="116" t="s">
        <v>110</v>
      </c>
      <c r="C51" s="117"/>
      <c r="D51" s="117"/>
      <c r="E51" s="118"/>
      <c r="F51" s="57">
        <v>0</v>
      </c>
      <c r="G51" s="119">
        <v>9.18</v>
      </c>
      <c r="H51" s="117"/>
      <c r="I51" s="118"/>
      <c r="J51" s="69">
        <v>0</v>
      </c>
    </row>
    <row r="52" spans="1:10" x14ac:dyDescent="0.25">
      <c r="A52" s="56" t="s">
        <v>111</v>
      </c>
      <c r="B52" s="116" t="s">
        <v>112</v>
      </c>
      <c r="C52" s="117"/>
      <c r="D52" s="117"/>
      <c r="E52" s="118"/>
      <c r="F52" s="57">
        <v>600</v>
      </c>
      <c r="G52" s="119">
        <v>1553.8</v>
      </c>
      <c r="H52" s="117"/>
      <c r="I52" s="118"/>
      <c r="J52" s="69">
        <f>G52/F52*100</f>
        <v>258.96666666666664</v>
      </c>
    </row>
    <row r="53" spans="1:10" x14ac:dyDescent="0.25">
      <c r="A53" s="56" t="s">
        <v>113</v>
      </c>
      <c r="B53" s="116" t="s">
        <v>114</v>
      </c>
      <c r="C53" s="117"/>
      <c r="D53" s="117"/>
      <c r="E53" s="118"/>
      <c r="F53" s="57">
        <v>200</v>
      </c>
      <c r="G53" s="119">
        <v>0</v>
      </c>
      <c r="H53" s="117"/>
      <c r="I53" s="118"/>
      <c r="J53" s="69">
        <v>0</v>
      </c>
    </row>
    <row r="54" spans="1:10" x14ac:dyDescent="0.25">
      <c r="A54" s="56" t="s">
        <v>115</v>
      </c>
      <c r="B54" s="116" t="s">
        <v>116</v>
      </c>
      <c r="C54" s="117"/>
      <c r="D54" s="117"/>
      <c r="E54" s="118"/>
      <c r="F54" s="57">
        <v>200</v>
      </c>
      <c r="G54" s="119">
        <v>0</v>
      </c>
      <c r="H54" s="117"/>
      <c r="I54" s="118"/>
      <c r="J54" s="69">
        <v>0</v>
      </c>
    </row>
    <row r="55" spans="1:10" x14ac:dyDescent="0.25">
      <c r="A55" s="56" t="s">
        <v>117</v>
      </c>
      <c r="B55" s="116" t="s">
        <v>118</v>
      </c>
      <c r="C55" s="117"/>
      <c r="D55" s="117"/>
      <c r="E55" s="118"/>
      <c r="F55" s="57">
        <v>300</v>
      </c>
      <c r="G55" s="119">
        <v>0</v>
      </c>
      <c r="H55" s="117"/>
      <c r="I55" s="118"/>
      <c r="J55" s="69">
        <v>0</v>
      </c>
    </row>
    <row r="56" spans="1:10" x14ac:dyDescent="0.25">
      <c r="A56" s="56" t="s">
        <v>123</v>
      </c>
      <c r="B56" s="116" t="s">
        <v>124</v>
      </c>
      <c r="C56" s="117"/>
      <c r="D56" s="117"/>
      <c r="E56" s="118"/>
      <c r="F56" s="57">
        <v>1100</v>
      </c>
      <c r="G56" s="119">
        <v>1021.63</v>
      </c>
      <c r="H56" s="117"/>
      <c r="I56" s="118"/>
      <c r="J56" s="69">
        <f>G56/F56*100</f>
        <v>92.875454545454545</v>
      </c>
    </row>
    <row r="57" spans="1:10" x14ac:dyDescent="0.25">
      <c r="A57" s="56" t="s">
        <v>125</v>
      </c>
      <c r="B57" s="116" t="s">
        <v>126</v>
      </c>
      <c r="C57" s="117"/>
      <c r="D57" s="117"/>
      <c r="E57" s="118"/>
      <c r="F57" s="57">
        <v>100</v>
      </c>
      <c r="G57" s="119">
        <v>116.02</v>
      </c>
      <c r="H57" s="117"/>
      <c r="I57" s="118"/>
      <c r="J57" s="69">
        <f>G57/F57*100</f>
        <v>116.02</v>
      </c>
    </row>
    <row r="58" spans="1:10" x14ac:dyDescent="0.25">
      <c r="A58" s="56" t="s">
        <v>127</v>
      </c>
      <c r="B58" s="116" t="s">
        <v>128</v>
      </c>
      <c r="C58" s="117"/>
      <c r="D58" s="117"/>
      <c r="E58" s="118"/>
      <c r="F58" s="57">
        <v>50</v>
      </c>
      <c r="G58" s="119">
        <v>40</v>
      </c>
      <c r="H58" s="117"/>
      <c r="I58" s="118"/>
      <c r="J58" s="69">
        <f>G58/F58*100</f>
        <v>80</v>
      </c>
    </row>
    <row r="59" spans="1:10" x14ac:dyDescent="0.25">
      <c r="A59" s="56" t="s">
        <v>129</v>
      </c>
      <c r="B59" s="116" t="s">
        <v>130</v>
      </c>
      <c r="C59" s="117"/>
      <c r="D59" s="117"/>
      <c r="E59" s="118"/>
      <c r="F59" s="57">
        <v>0</v>
      </c>
      <c r="G59" s="119">
        <v>0</v>
      </c>
      <c r="H59" s="117"/>
      <c r="I59" s="118"/>
      <c r="J59" s="69">
        <v>0</v>
      </c>
    </row>
    <row r="60" spans="1:10" x14ac:dyDescent="0.25">
      <c r="A60" s="56" t="s">
        <v>133</v>
      </c>
      <c r="B60" s="116" t="s">
        <v>120</v>
      </c>
      <c r="C60" s="117"/>
      <c r="D60" s="117"/>
      <c r="E60" s="118"/>
      <c r="F60" s="57">
        <v>200</v>
      </c>
      <c r="G60" s="119">
        <v>118.55</v>
      </c>
      <c r="H60" s="117"/>
      <c r="I60" s="118"/>
      <c r="J60" s="69">
        <f>G60/F60*100</f>
        <v>59.274999999999999</v>
      </c>
    </row>
    <row r="61" spans="1:10" x14ac:dyDescent="0.25">
      <c r="A61" s="56" t="s">
        <v>134</v>
      </c>
      <c r="B61" s="116" t="s">
        <v>135</v>
      </c>
      <c r="C61" s="117"/>
      <c r="D61" s="117"/>
      <c r="E61" s="118"/>
      <c r="F61" s="57">
        <v>200</v>
      </c>
      <c r="G61" s="119">
        <v>4.5</v>
      </c>
      <c r="H61" s="117"/>
      <c r="I61" s="118"/>
      <c r="J61" s="69">
        <f>G61/F61*100</f>
        <v>2.25</v>
      </c>
    </row>
    <row r="62" spans="1:10" x14ac:dyDescent="0.25">
      <c r="A62" s="56" t="s">
        <v>138</v>
      </c>
      <c r="B62" s="116" t="s">
        <v>139</v>
      </c>
      <c r="C62" s="117"/>
      <c r="D62" s="117"/>
      <c r="E62" s="118"/>
      <c r="F62" s="57">
        <v>100</v>
      </c>
      <c r="G62" s="119">
        <v>0</v>
      </c>
      <c r="H62" s="117"/>
      <c r="I62" s="118"/>
      <c r="J62" s="69">
        <v>0</v>
      </c>
    </row>
    <row r="63" spans="1:10" x14ac:dyDescent="0.25">
      <c r="A63" s="56" t="s">
        <v>140</v>
      </c>
      <c r="B63" s="116" t="s">
        <v>141</v>
      </c>
      <c r="C63" s="117"/>
      <c r="D63" s="117"/>
      <c r="E63" s="118"/>
      <c r="F63" s="57">
        <v>50</v>
      </c>
      <c r="G63" s="119">
        <v>0</v>
      </c>
      <c r="H63" s="117"/>
      <c r="I63" s="118"/>
      <c r="J63" s="69">
        <v>0</v>
      </c>
    </row>
    <row r="64" spans="1:10" x14ac:dyDescent="0.25">
      <c r="A64" s="56" t="s">
        <v>142</v>
      </c>
      <c r="B64" s="116" t="s">
        <v>143</v>
      </c>
      <c r="C64" s="117"/>
      <c r="D64" s="117"/>
      <c r="E64" s="118"/>
      <c r="F64" s="57">
        <v>50</v>
      </c>
      <c r="G64" s="119">
        <v>4.5</v>
      </c>
      <c r="H64" s="117"/>
      <c r="I64" s="118"/>
      <c r="J64" s="69">
        <f>G64/F64*100</f>
        <v>9</v>
      </c>
    </row>
    <row r="65" spans="1:10" ht="22.5" x14ac:dyDescent="0.25">
      <c r="A65" s="54" t="s">
        <v>215</v>
      </c>
      <c r="B65" s="125" t="s">
        <v>216</v>
      </c>
      <c r="C65" s="117"/>
      <c r="D65" s="117"/>
      <c r="E65" s="118"/>
      <c r="F65" s="55">
        <v>4500</v>
      </c>
      <c r="G65" s="126">
        <v>0</v>
      </c>
      <c r="H65" s="117"/>
      <c r="I65" s="118"/>
      <c r="J65" s="67">
        <v>0</v>
      </c>
    </row>
    <row r="66" spans="1:10" x14ac:dyDescent="0.25">
      <c r="A66" s="56" t="s">
        <v>146</v>
      </c>
      <c r="B66" s="116" t="s">
        <v>147</v>
      </c>
      <c r="C66" s="117"/>
      <c r="D66" s="117"/>
      <c r="E66" s="118"/>
      <c r="F66" s="57">
        <v>4500</v>
      </c>
      <c r="G66" s="119">
        <v>0</v>
      </c>
      <c r="H66" s="117"/>
      <c r="I66" s="118"/>
      <c r="J66" s="69">
        <v>0</v>
      </c>
    </row>
    <row r="67" spans="1:10" x14ac:dyDescent="0.25">
      <c r="A67" s="56" t="s">
        <v>169</v>
      </c>
      <c r="B67" s="116" t="s">
        <v>170</v>
      </c>
      <c r="C67" s="117"/>
      <c r="D67" s="117"/>
      <c r="E67" s="118"/>
      <c r="F67" s="57">
        <v>0</v>
      </c>
      <c r="G67" s="119">
        <v>0</v>
      </c>
      <c r="H67" s="117"/>
      <c r="I67" s="118"/>
      <c r="J67" s="69">
        <v>0</v>
      </c>
    </row>
    <row r="68" spans="1:10" x14ac:dyDescent="0.25">
      <c r="A68" s="56" t="s">
        <v>150</v>
      </c>
      <c r="B68" s="116" t="s">
        <v>151</v>
      </c>
      <c r="C68" s="117"/>
      <c r="D68" s="117"/>
      <c r="E68" s="118"/>
      <c r="F68" s="57">
        <v>3200</v>
      </c>
      <c r="G68" s="119">
        <v>0</v>
      </c>
      <c r="H68" s="117"/>
      <c r="I68" s="118"/>
      <c r="J68" s="69">
        <v>0</v>
      </c>
    </row>
    <row r="69" spans="1:10" x14ac:dyDescent="0.25">
      <c r="A69" s="56" t="s">
        <v>152</v>
      </c>
      <c r="B69" s="116" t="s">
        <v>153</v>
      </c>
      <c r="C69" s="117"/>
      <c r="D69" s="117"/>
      <c r="E69" s="118"/>
      <c r="F69" s="57">
        <v>1300</v>
      </c>
      <c r="G69" s="119">
        <v>0</v>
      </c>
      <c r="H69" s="117"/>
      <c r="I69" s="118"/>
      <c r="J69" s="69">
        <v>0</v>
      </c>
    </row>
    <row r="70" spans="1:10" x14ac:dyDescent="0.25">
      <c r="A70" s="48" t="s">
        <v>176</v>
      </c>
      <c r="B70" s="131" t="s">
        <v>177</v>
      </c>
      <c r="C70" s="117"/>
      <c r="D70" s="117"/>
      <c r="E70" s="118"/>
      <c r="F70" s="49">
        <v>5000</v>
      </c>
      <c r="G70" s="132">
        <v>1155.57</v>
      </c>
      <c r="H70" s="117"/>
      <c r="I70" s="118"/>
      <c r="J70" s="65">
        <f>G70/F70*100</f>
        <v>23.1114</v>
      </c>
    </row>
    <row r="71" spans="1:10" x14ac:dyDescent="0.25">
      <c r="A71" s="50" t="s">
        <v>178</v>
      </c>
      <c r="B71" s="127" t="s">
        <v>177</v>
      </c>
      <c r="C71" s="117"/>
      <c r="D71" s="117"/>
      <c r="E71" s="118"/>
      <c r="F71" s="51">
        <v>5000</v>
      </c>
      <c r="G71" s="128">
        <v>1155.57</v>
      </c>
      <c r="H71" s="117"/>
      <c r="I71" s="118"/>
      <c r="J71" s="50">
        <v>23.11</v>
      </c>
    </row>
    <row r="72" spans="1:10" ht="22.5" x14ac:dyDescent="0.25">
      <c r="A72" s="52" t="s">
        <v>209</v>
      </c>
      <c r="B72" s="129" t="s">
        <v>210</v>
      </c>
      <c r="C72" s="117"/>
      <c r="D72" s="117"/>
      <c r="E72" s="118"/>
      <c r="F72" s="53">
        <v>5000</v>
      </c>
      <c r="G72" s="130">
        <v>1155.57</v>
      </c>
      <c r="H72" s="117"/>
      <c r="I72" s="118"/>
      <c r="J72" s="52">
        <v>23.11</v>
      </c>
    </row>
    <row r="73" spans="1:10" ht="22.5" x14ac:dyDescent="0.25">
      <c r="A73" s="54" t="s">
        <v>211</v>
      </c>
      <c r="B73" s="125" t="s">
        <v>212</v>
      </c>
      <c r="C73" s="117"/>
      <c r="D73" s="117"/>
      <c r="E73" s="118"/>
      <c r="F73" s="55">
        <v>5000</v>
      </c>
      <c r="G73" s="126">
        <v>1155.57</v>
      </c>
      <c r="H73" s="117"/>
      <c r="I73" s="118"/>
      <c r="J73" s="54">
        <v>23.11</v>
      </c>
    </row>
    <row r="74" spans="1:10" x14ac:dyDescent="0.25">
      <c r="A74" s="56" t="s">
        <v>73</v>
      </c>
      <c r="B74" s="116" t="s">
        <v>74</v>
      </c>
      <c r="C74" s="117"/>
      <c r="D74" s="117"/>
      <c r="E74" s="118"/>
      <c r="F74" s="57">
        <v>5000</v>
      </c>
      <c r="G74" s="119">
        <v>1155.57</v>
      </c>
      <c r="H74" s="117"/>
      <c r="I74" s="118"/>
      <c r="J74" s="56">
        <v>23.11</v>
      </c>
    </row>
    <row r="75" spans="1:10" x14ac:dyDescent="0.25">
      <c r="A75" s="56" t="s">
        <v>89</v>
      </c>
      <c r="B75" s="116" t="s">
        <v>90</v>
      </c>
      <c r="C75" s="117"/>
      <c r="D75" s="117"/>
      <c r="E75" s="118"/>
      <c r="F75" s="57">
        <v>1500</v>
      </c>
      <c r="G75" s="119">
        <v>0</v>
      </c>
      <c r="H75" s="117"/>
      <c r="I75" s="118"/>
      <c r="J75" s="69">
        <v>0</v>
      </c>
    </row>
    <row r="76" spans="1:10" x14ac:dyDescent="0.25">
      <c r="A76" s="56" t="s">
        <v>91</v>
      </c>
      <c r="B76" s="116" t="s">
        <v>92</v>
      </c>
      <c r="C76" s="117"/>
      <c r="D76" s="117"/>
      <c r="E76" s="118"/>
      <c r="F76" s="57">
        <v>700</v>
      </c>
      <c r="G76" s="119">
        <v>932.89</v>
      </c>
      <c r="H76" s="117"/>
      <c r="I76" s="118"/>
      <c r="J76" s="56">
        <f>G76/F76*100</f>
        <v>133.27000000000001</v>
      </c>
    </row>
    <row r="77" spans="1:10" ht="26.25" customHeight="1" x14ac:dyDescent="0.25">
      <c r="A77" s="56" t="s">
        <v>93</v>
      </c>
      <c r="B77" s="116" t="s">
        <v>94</v>
      </c>
      <c r="C77" s="117"/>
      <c r="D77" s="117"/>
      <c r="E77" s="118"/>
      <c r="F77" s="57">
        <v>400</v>
      </c>
      <c r="G77" s="119">
        <v>0</v>
      </c>
      <c r="H77" s="117"/>
      <c r="I77" s="118"/>
      <c r="J77" s="69">
        <v>0</v>
      </c>
    </row>
    <row r="78" spans="1:10" x14ac:dyDescent="0.25">
      <c r="A78" s="56" t="s">
        <v>95</v>
      </c>
      <c r="B78" s="116" t="s">
        <v>96</v>
      </c>
      <c r="C78" s="117"/>
      <c r="D78" s="117"/>
      <c r="E78" s="118"/>
      <c r="F78" s="57">
        <v>1500</v>
      </c>
      <c r="G78" s="119">
        <v>0</v>
      </c>
      <c r="H78" s="117"/>
      <c r="I78" s="118"/>
      <c r="J78" s="69">
        <v>0</v>
      </c>
    </row>
    <row r="79" spans="1:10" x14ac:dyDescent="0.25">
      <c r="A79" s="56" t="s">
        <v>103</v>
      </c>
      <c r="B79" s="116" t="s">
        <v>104</v>
      </c>
      <c r="C79" s="117"/>
      <c r="D79" s="117"/>
      <c r="E79" s="118"/>
      <c r="F79" s="57">
        <v>400</v>
      </c>
      <c r="G79" s="119">
        <v>0</v>
      </c>
      <c r="H79" s="117"/>
      <c r="I79" s="118"/>
      <c r="J79" s="69">
        <v>0</v>
      </c>
    </row>
    <row r="80" spans="1:10" x14ac:dyDescent="0.25">
      <c r="A80" s="56" t="s">
        <v>107</v>
      </c>
      <c r="B80" s="116" t="s">
        <v>108</v>
      </c>
      <c r="C80" s="117"/>
      <c r="D80" s="117"/>
      <c r="E80" s="118"/>
      <c r="F80" s="57">
        <v>500</v>
      </c>
      <c r="G80" s="119">
        <v>222.68</v>
      </c>
      <c r="H80" s="117"/>
      <c r="I80" s="118"/>
      <c r="J80" s="69">
        <f>G80/F80*100</f>
        <v>44.536000000000001</v>
      </c>
    </row>
    <row r="81" spans="1:10" x14ac:dyDescent="0.25">
      <c r="A81" s="56" t="s">
        <v>117</v>
      </c>
      <c r="B81" s="116" t="s">
        <v>118</v>
      </c>
      <c r="C81" s="117"/>
      <c r="D81" s="117"/>
      <c r="E81" s="118"/>
      <c r="F81" s="57">
        <v>0</v>
      </c>
      <c r="G81" s="119">
        <v>0</v>
      </c>
      <c r="H81" s="117"/>
      <c r="I81" s="118"/>
      <c r="J81" s="69">
        <v>0</v>
      </c>
    </row>
    <row r="82" spans="1:10" x14ac:dyDescent="0.25">
      <c r="A82" s="48" t="s">
        <v>179</v>
      </c>
      <c r="B82" s="131" t="s">
        <v>180</v>
      </c>
      <c r="C82" s="117"/>
      <c r="D82" s="117"/>
      <c r="E82" s="118"/>
      <c r="F82" s="49">
        <v>151200</v>
      </c>
      <c r="G82" s="132">
        <v>128771.93</v>
      </c>
      <c r="H82" s="117"/>
      <c r="I82" s="118"/>
      <c r="J82" s="65">
        <f>G82/F82*100</f>
        <v>85.166620370370367</v>
      </c>
    </row>
    <row r="83" spans="1:10" x14ac:dyDescent="0.25">
      <c r="A83" s="50" t="s">
        <v>181</v>
      </c>
      <c r="B83" s="127" t="s">
        <v>182</v>
      </c>
      <c r="C83" s="117"/>
      <c r="D83" s="117"/>
      <c r="E83" s="118"/>
      <c r="F83" s="51">
        <v>151200</v>
      </c>
      <c r="G83" s="128">
        <v>128771.93</v>
      </c>
      <c r="H83" s="117"/>
      <c r="I83" s="118"/>
      <c r="J83" s="50">
        <v>85.17</v>
      </c>
    </row>
    <row r="84" spans="1:10" ht="22.5" x14ac:dyDescent="0.25">
      <c r="A84" s="52" t="s">
        <v>209</v>
      </c>
      <c r="B84" s="129" t="s">
        <v>210</v>
      </c>
      <c r="C84" s="117"/>
      <c r="D84" s="117"/>
      <c r="E84" s="118"/>
      <c r="F84" s="53">
        <v>151200</v>
      </c>
      <c r="G84" s="130">
        <v>128771.93</v>
      </c>
      <c r="H84" s="117"/>
      <c r="I84" s="118"/>
      <c r="J84" s="52">
        <v>85.17</v>
      </c>
    </row>
    <row r="85" spans="1:10" ht="22.5" x14ac:dyDescent="0.25">
      <c r="A85" s="54" t="s">
        <v>211</v>
      </c>
      <c r="B85" s="125" t="s">
        <v>212</v>
      </c>
      <c r="C85" s="117"/>
      <c r="D85" s="117"/>
      <c r="E85" s="118"/>
      <c r="F85" s="55">
        <v>144300</v>
      </c>
      <c r="G85" s="126">
        <v>123922.47</v>
      </c>
      <c r="H85" s="117"/>
      <c r="I85" s="118"/>
      <c r="J85" s="54">
        <v>85.17</v>
      </c>
    </row>
    <row r="86" spans="1:10" x14ac:dyDescent="0.25">
      <c r="A86" s="56" t="s">
        <v>60</v>
      </c>
      <c r="B86" s="116" t="s">
        <v>61</v>
      </c>
      <c r="C86" s="117"/>
      <c r="D86" s="117"/>
      <c r="E86" s="118"/>
      <c r="F86" s="57">
        <v>40500</v>
      </c>
      <c r="G86" s="119">
        <v>13791.36</v>
      </c>
      <c r="H86" s="117"/>
      <c r="I86" s="118"/>
      <c r="J86" s="69">
        <f>G86/F86*100</f>
        <v>34.052740740740745</v>
      </c>
    </row>
    <row r="87" spans="1:10" x14ac:dyDescent="0.25">
      <c r="A87" s="56" t="s">
        <v>64</v>
      </c>
      <c r="B87" s="116" t="s">
        <v>65</v>
      </c>
      <c r="C87" s="117"/>
      <c r="D87" s="117"/>
      <c r="E87" s="118"/>
      <c r="F87" s="57">
        <v>25900</v>
      </c>
      <c r="G87" s="119">
        <v>13391.36</v>
      </c>
      <c r="H87" s="117"/>
      <c r="I87" s="118"/>
      <c r="J87" s="56">
        <v>34.049999999999997</v>
      </c>
    </row>
    <row r="88" spans="1:10" x14ac:dyDescent="0.25">
      <c r="A88" s="56" t="s">
        <v>68</v>
      </c>
      <c r="B88" s="116" t="s">
        <v>67</v>
      </c>
      <c r="C88" s="117"/>
      <c r="D88" s="117"/>
      <c r="E88" s="118"/>
      <c r="F88" s="57">
        <v>0</v>
      </c>
      <c r="G88" s="119">
        <v>400</v>
      </c>
      <c r="H88" s="117"/>
      <c r="I88" s="118"/>
      <c r="J88" s="69">
        <v>0</v>
      </c>
    </row>
    <row r="89" spans="1:10" ht="27" customHeight="1" x14ac:dyDescent="0.25">
      <c r="A89" s="56" t="s">
        <v>158</v>
      </c>
      <c r="B89" s="116" t="s">
        <v>159</v>
      </c>
      <c r="C89" s="117"/>
      <c r="D89" s="117"/>
      <c r="E89" s="118"/>
      <c r="F89" s="57">
        <v>8200</v>
      </c>
      <c r="G89" s="119">
        <v>0</v>
      </c>
      <c r="H89" s="117"/>
      <c r="I89" s="118"/>
      <c r="J89" s="69">
        <v>0</v>
      </c>
    </row>
    <row r="90" spans="1:10" x14ac:dyDescent="0.25">
      <c r="A90" s="56" t="s">
        <v>71</v>
      </c>
      <c r="B90" s="116" t="s">
        <v>72</v>
      </c>
      <c r="C90" s="117"/>
      <c r="D90" s="117"/>
      <c r="E90" s="118"/>
      <c r="F90" s="57">
        <v>6400</v>
      </c>
      <c r="G90" s="119">
        <v>0</v>
      </c>
      <c r="H90" s="117"/>
      <c r="I90" s="118"/>
      <c r="J90" s="69">
        <v>0</v>
      </c>
    </row>
    <row r="91" spans="1:10" ht="27.75" customHeight="1" x14ac:dyDescent="0.25">
      <c r="A91" s="56" t="s">
        <v>160</v>
      </c>
      <c r="B91" s="116" t="s">
        <v>161</v>
      </c>
      <c r="C91" s="117"/>
      <c r="D91" s="117"/>
      <c r="E91" s="118"/>
      <c r="F91" s="57">
        <v>0</v>
      </c>
      <c r="G91" s="119">
        <v>0</v>
      </c>
      <c r="H91" s="117"/>
      <c r="I91" s="118"/>
      <c r="J91" s="69">
        <v>0</v>
      </c>
    </row>
    <row r="92" spans="1:10" x14ac:dyDescent="0.25">
      <c r="A92" s="56" t="s">
        <v>73</v>
      </c>
      <c r="B92" s="116" t="s">
        <v>74</v>
      </c>
      <c r="C92" s="117"/>
      <c r="D92" s="117"/>
      <c r="E92" s="118"/>
      <c r="F92" s="57">
        <v>82800</v>
      </c>
      <c r="G92" s="119">
        <v>92706.01</v>
      </c>
      <c r="H92" s="117"/>
      <c r="I92" s="118"/>
      <c r="J92" s="69">
        <f>G92/F92*100</f>
        <v>111.96378019323672</v>
      </c>
    </row>
    <row r="93" spans="1:10" x14ac:dyDescent="0.25">
      <c r="A93" s="56" t="s">
        <v>77</v>
      </c>
      <c r="B93" s="116" t="s">
        <v>78</v>
      </c>
      <c r="C93" s="117"/>
      <c r="D93" s="117"/>
      <c r="E93" s="118"/>
      <c r="F93" s="57">
        <v>7000</v>
      </c>
      <c r="G93" s="119">
        <v>5176.55</v>
      </c>
      <c r="H93" s="117"/>
      <c r="I93" s="118"/>
      <c r="J93" s="69">
        <f>G93/F93*100</f>
        <v>73.950714285714298</v>
      </c>
    </row>
    <row r="94" spans="1:10" ht="26.25" customHeight="1" x14ac:dyDescent="0.25">
      <c r="A94" s="56" t="s">
        <v>79</v>
      </c>
      <c r="B94" s="116" t="s">
        <v>80</v>
      </c>
      <c r="C94" s="117"/>
      <c r="D94" s="117"/>
      <c r="E94" s="118"/>
      <c r="F94" s="57">
        <v>0</v>
      </c>
      <c r="G94" s="119">
        <v>121.96</v>
      </c>
      <c r="H94" s="117"/>
      <c r="I94" s="118"/>
      <c r="J94" s="69">
        <v>0</v>
      </c>
    </row>
    <row r="95" spans="1:10" x14ac:dyDescent="0.25">
      <c r="A95" s="56" t="s">
        <v>81</v>
      </c>
      <c r="B95" s="116" t="s">
        <v>82</v>
      </c>
      <c r="C95" s="117"/>
      <c r="D95" s="117"/>
      <c r="E95" s="118"/>
      <c r="F95" s="57">
        <v>1100</v>
      </c>
      <c r="G95" s="119">
        <v>210</v>
      </c>
      <c r="H95" s="117"/>
      <c r="I95" s="118"/>
      <c r="J95" s="69">
        <f>G95/F95*100</f>
        <v>19.090909090909093</v>
      </c>
    </row>
    <row r="96" spans="1:10" x14ac:dyDescent="0.25">
      <c r="A96" s="56" t="s">
        <v>83</v>
      </c>
      <c r="B96" s="116" t="s">
        <v>84</v>
      </c>
      <c r="C96" s="117"/>
      <c r="D96" s="117"/>
      <c r="E96" s="118"/>
      <c r="F96" s="57">
        <v>300</v>
      </c>
      <c r="G96" s="119">
        <v>137.71</v>
      </c>
      <c r="H96" s="117"/>
      <c r="I96" s="118"/>
      <c r="J96" s="69">
        <f>G96/F96*100</f>
        <v>45.903333333333336</v>
      </c>
    </row>
    <row r="97" spans="1:10" x14ac:dyDescent="0.25">
      <c r="A97" s="56" t="s">
        <v>87</v>
      </c>
      <c r="B97" s="116" t="s">
        <v>88</v>
      </c>
      <c r="C97" s="117"/>
      <c r="D97" s="117"/>
      <c r="E97" s="118"/>
      <c r="F97" s="57">
        <v>10200</v>
      </c>
      <c r="G97" s="119">
        <v>9878.68</v>
      </c>
      <c r="H97" s="117"/>
      <c r="I97" s="118"/>
      <c r="J97" s="69">
        <f>G97/F97*100</f>
        <v>96.849803921568636</v>
      </c>
    </row>
    <row r="98" spans="1:10" x14ac:dyDescent="0.25">
      <c r="A98" s="56" t="s">
        <v>89</v>
      </c>
      <c r="B98" s="116" t="s">
        <v>90</v>
      </c>
      <c r="C98" s="117"/>
      <c r="D98" s="117"/>
      <c r="E98" s="118"/>
      <c r="F98" s="57">
        <v>0</v>
      </c>
      <c r="G98" s="119">
        <v>0</v>
      </c>
      <c r="H98" s="117"/>
      <c r="I98" s="118"/>
      <c r="J98" s="69">
        <v>0</v>
      </c>
    </row>
    <row r="99" spans="1:10" x14ac:dyDescent="0.25">
      <c r="A99" s="56" t="s">
        <v>91</v>
      </c>
      <c r="B99" s="116" t="s">
        <v>92</v>
      </c>
      <c r="C99" s="117"/>
      <c r="D99" s="117"/>
      <c r="E99" s="118"/>
      <c r="F99" s="57">
        <v>16900</v>
      </c>
      <c r="G99" s="119">
        <v>22228.78</v>
      </c>
      <c r="H99" s="117"/>
      <c r="I99" s="118"/>
      <c r="J99" s="69">
        <f>G99/F99*100</f>
        <v>131.53124260355028</v>
      </c>
    </row>
    <row r="100" spans="1:10" ht="21.75" customHeight="1" x14ac:dyDescent="0.25">
      <c r="A100" s="56" t="s">
        <v>93</v>
      </c>
      <c r="B100" s="116" t="s">
        <v>94</v>
      </c>
      <c r="C100" s="117"/>
      <c r="D100" s="117"/>
      <c r="E100" s="118"/>
      <c r="F100" s="57">
        <v>4500</v>
      </c>
      <c r="G100" s="119">
        <v>6728.88</v>
      </c>
      <c r="H100" s="117"/>
      <c r="I100" s="118"/>
      <c r="J100" s="69">
        <f>G100/F100*100</f>
        <v>149.53066666666669</v>
      </c>
    </row>
    <row r="101" spans="1:10" x14ac:dyDescent="0.25">
      <c r="A101" s="56" t="s">
        <v>95</v>
      </c>
      <c r="B101" s="116" t="s">
        <v>96</v>
      </c>
      <c r="C101" s="117"/>
      <c r="D101" s="117"/>
      <c r="E101" s="118"/>
      <c r="F101" s="57">
        <v>5000</v>
      </c>
      <c r="G101" s="119">
        <v>536.27</v>
      </c>
      <c r="H101" s="117"/>
      <c r="I101" s="118"/>
      <c r="J101" s="69">
        <f>G101/F101*100</f>
        <v>10.7254</v>
      </c>
    </row>
    <row r="102" spans="1:10" x14ac:dyDescent="0.25">
      <c r="A102" s="56" t="s">
        <v>97</v>
      </c>
      <c r="B102" s="116" t="s">
        <v>98</v>
      </c>
      <c r="C102" s="117"/>
      <c r="D102" s="117"/>
      <c r="E102" s="118"/>
      <c r="F102" s="57">
        <v>1000</v>
      </c>
      <c r="G102" s="119">
        <v>928.53</v>
      </c>
      <c r="H102" s="117"/>
      <c r="I102" s="118"/>
      <c r="J102" s="69">
        <f>G102/F102*100</f>
        <v>92.852999999999994</v>
      </c>
    </row>
    <row r="103" spans="1:10" x14ac:dyDescent="0.25">
      <c r="A103" s="56" t="s">
        <v>101</v>
      </c>
      <c r="B103" s="116" t="s">
        <v>102</v>
      </c>
      <c r="C103" s="117"/>
      <c r="D103" s="117"/>
      <c r="E103" s="118"/>
      <c r="F103" s="57">
        <v>2500</v>
      </c>
      <c r="G103" s="119">
        <v>1466.02</v>
      </c>
      <c r="H103" s="117"/>
      <c r="I103" s="118"/>
      <c r="J103" s="69">
        <f t="shared" ref="J103:J120" si="0">G103/F103*100</f>
        <v>58.640800000000006</v>
      </c>
    </row>
    <row r="104" spans="1:10" x14ac:dyDescent="0.25">
      <c r="A104" s="56" t="s">
        <v>103</v>
      </c>
      <c r="B104" s="116" t="s">
        <v>104</v>
      </c>
      <c r="C104" s="117"/>
      <c r="D104" s="117"/>
      <c r="E104" s="118"/>
      <c r="F104" s="57">
        <v>0</v>
      </c>
      <c r="G104" s="119">
        <v>233.8</v>
      </c>
      <c r="H104" s="117"/>
      <c r="I104" s="118"/>
      <c r="J104" s="69">
        <v>0</v>
      </c>
    </row>
    <row r="105" spans="1:10" x14ac:dyDescent="0.25">
      <c r="A105" s="56" t="s">
        <v>105</v>
      </c>
      <c r="B105" s="116" t="s">
        <v>106</v>
      </c>
      <c r="C105" s="117"/>
      <c r="D105" s="117"/>
      <c r="E105" s="118"/>
      <c r="F105" s="57">
        <v>1000</v>
      </c>
      <c r="G105" s="119">
        <v>1227.44</v>
      </c>
      <c r="H105" s="117"/>
      <c r="I105" s="118"/>
      <c r="J105" s="69">
        <f t="shared" si="0"/>
        <v>122.74400000000001</v>
      </c>
    </row>
    <row r="106" spans="1:10" x14ac:dyDescent="0.25">
      <c r="A106" s="56" t="s">
        <v>107</v>
      </c>
      <c r="B106" s="116" t="s">
        <v>108</v>
      </c>
      <c r="C106" s="117"/>
      <c r="D106" s="117"/>
      <c r="E106" s="118"/>
      <c r="F106" s="57">
        <v>6500</v>
      </c>
      <c r="G106" s="119">
        <v>8506.69</v>
      </c>
      <c r="H106" s="117"/>
      <c r="I106" s="118"/>
      <c r="J106" s="69">
        <f t="shared" si="0"/>
        <v>130.87215384615385</v>
      </c>
    </row>
    <row r="107" spans="1:10" x14ac:dyDescent="0.25">
      <c r="A107" s="56" t="s">
        <v>109</v>
      </c>
      <c r="B107" s="116" t="s">
        <v>110</v>
      </c>
      <c r="C107" s="117"/>
      <c r="D107" s="117"/>
      <c r="E107" s="118"/>
      <c r="F107" s="57">
        <v>400</v>
      </c>
      <c r="G107" s="119">
        <v>245.42</v>
      </c>
      <c r="H107" s="117"/>
      <c r="I107" s="118"/>
      <c r="J107" s="69">
        <f t="shared" si="0"/>
        <v>61.35499999999999</v>
      </c>
    </row>
    <row r="108" spans="1:10" x14ac:dyDescent="0.25">
      <c r="A108" s="56" t="s">
        <v>111</v>
      </c>
      <c r="B108" s="116" t="s">
        <v>112</v>
      </c>
      <c r="C108" s="117"/>
      <c r="D108" s="117"/>
      <c r="E108" s="118"/>
      <c r="F108" s="57">
        <v>2000</v>
      </c>
      <c r="G108" s="119">
        <v>147.6</v>
      </c>
      <c r="H108" s="117"/>
      <c r="I108" s="118"/>
      <c r="J108" s="69">
        <f t="shared" si="0"/>
        <v>7.379999999999999</v>
      </c>
    </row>
    <row r="109" spans="1:10" x14ac:dyDescent="0.25">
      <c r="A109" s="56" t="s">
        <v>113</v>
      </c>
      <c r="B109" s="116" t="s">
        <v>114</v>
      </c>
      <c r="C109" s="117"/>
      <c r="D109" s="117"/>
      <c r="E109" s="118"/>
      <c r="F109" s="57">
        <v>3000</v>
      </c>
      <c r="G109" s="119">
        <v>7618.98</v>
      </c>
      <c r="H109" s="117"/>
      <c r="I109" s="118"/>
      <c r="J109" s="69">
        <f t="shared" si="0"/>
        <v>253.96600000000001</v>
      </c>
    </row>
    <row r="110" spans="1:10" x14ac:dyDescent="0.25">
      <c r="A110" s="56" t="s">
        <v>115</v>
      </c>
      <c r="B110" s="116" t="s">
        <v>116</v>
      </c>
      <c r="C110" s="117"/>
      <c r="D110" s="117"/>
      <c r="E110" s="118"/>
      <c r="F110" s="57">
        <v>5500</v>
      </c>
      <c r="G110" s="119">
        <v>5385.77</v>
      </c>
      <c r="H110" s="117"/>
      <c r="I110" s="118"/>
      <c r="J110" s="69">
        <f t="shared" si="0"/>
        <v>97.923090909090917</v>
      </c>
    </row>
    <row r="111" spans="1:10" x14ac:dyDescent="0.25">
      <c r="A111" s="56" t="s">
        <v>117</v>
      </c>
      <c r="B111" s="116" t="s">
        <v>118</v>
      </c>
      <c r="C111" s="117"/>
      <c r="D111" s="117"/>
      <c r="E111" s="118"/>
      <c r="F111" s="57">
        <v>3000</v>
      </c>
      <c r="G111" s="119">
        <v>3718.67</v>
      </c>
      <c r="H111" s="117"/>
      <c r="I111" s="118"/>
      <c r="J111" s="69">
        <f t="shared" si="0"/>
        <v>123.95566666666666</v>
      </c>
    </row>
    <row r="112" spans="1:10" x14ac:dyDescent="0.25">
      <c r="A112" s="56" t="s">
        <v>123</v>
      </c>
      <c r="B112" s="116" t="s">
        <v>124</v>
      </c>
      <c r="C112" s="117"/>
      <c r="D112" s="117"/>
      <c r="E112" s="118"/>
      <c r="F112" s="57">
        <v>0</v>
      </c>
      <c r="G112" s="119">
        <v>0</v>
      </c>
      <c r="H112" s="117"/>
      <c r="I112" s="118"/>
      <c r="J112" s="69">
        <v>0</v>
      </c>
    </row>
    <row r="113" spans="1:10" x14ac:dyDescent="0.25">
      <c r="A113" s="56" t="s">
        <v>125</v>
      </c>
      <c r="B113" s="116" t="s">
        <v>126</v>
      </c>
      <c r="C113" s="117"/>
      <c r="D113" s="117"/>
      <c r="E113" s="118"/>
      <c r="F113" s="57">
        <v>300</v>
      </c>
      <c r="G113" s="119">
        <v>107</v>
      </c>
      <c r="H113" s="117"/>
      <c r="I113" s="118"/>
      <c r="J113" s="69">
        <f t="shared" si="0"/>
        <v>35.666666666666671</v>
      </c>
    </row>
    <row r="114" spans="1:10" x14ac:dyDescent="0.25">
      <c r="A114" s="56" t="s">
        <v>127</v>
      </c>
      <c r="B114" s="116" t="s">
        <v>128</v>
      </c>
      <c r="C114" s="117"/>
      <c r="D114" s="117"/>
      <c r="E114" s="118"/>
      <c r="F114" s="57">
        <v>200</v>
      </c>
      <c r="G114" s="119">
        <v>265</v>
      </c>
      <c r="H114" s="117"/>
      <c r="I114" s="118"/>
      <c r="J114" s="69">
        <f t="shared" si="0"/>
        <v>132.5</v>
      </c>
    </row>
    <row r="115" spans="1:10" x14ac:dyDescent="0.25">
      <c r="A115" s="56" t="s">
        <v>129</v>
      </c>
      <c r="B115" s="116" t="s">
        <v>130</v>
      </c>
      <c r="C115" s="117"/>
      <c r="D115" s="117"/>
      <c r="E115" s="118"/>
      <c r="F115" s="57">
        <v>0</v>
      </c>
      <c r="G115" s="119">
        <v>67.87</v>
      </c>
      <c r="H115" s="117"/>
      <c r="I115" s="118"/>
      <c r="J115" s="69">
        <v>0</v>
      </c>
    </row>
    <row r="116" spans="1:10" x14ac:dyDescent="0.25">
      <c r="A116" s="56" t="s">
        <v>131</v>
      </c>
      <c r="B116" s="116" t="s">
        <v>132</v>
      </c>
      <c r="C116" s="117"/>
      <c r="D116" s="117"/>
      <c r="E116" s="118"/>
      <c r="F116" s="57">
        <v>5400</v>
      </c>
      <c r="G116" s="119">
        <v>5901.16</v>
      </c>
      <c r="H116" s="117"/>
      <c r="I116" s="118"/>
      <c r="J116" s="69">
        <f t="shared" si="0"/>
        <v>109.28074074074074</v>
      </c>
    </row>
    <row r="117" spans="1:10" x14ac:dyDescent="0.25">
      <c r="A117" s="56" t="s">
        <v>133</v>
      </c>
      <c r="B117" s="116" t="s">
        <v>120</v>
      </c>
      <c r="C117" s="117"/>
      <c r="D117" s="117"/>
      <c r="E117" s="118"/>
      <c r="F117" s="57">
        <v>7000</v>
      </c>
      <c r="G117" s="119">
        <v>11867.23</v>
      </c>
      <c r="H117" s="117"/>
      <c r="I117" s="118"/>
      <c r="J117" s="69">
        <f t="shared" si="0"/>
        <v>169.53185714285715</v>
      </c>
    </row>
    <row r="118" spans="1:10" x14ac:dyDescent="0.25">
      <c r="A118" s="56" t="s">
        <v>134</v>
      </c>
      <c r="B118" s="116" t="s">
        <v>135</v>
      </c>
      <c r="C118" s="117"/>
      <c r="D118" s="117"/>
      <c r="E118" s="118"/>
      <c r="F118" s="57">
        <v>21000</v>
      </c>
      <c r="G118" s="119">
        <v>17425.099999999999</v>
      </c>
      <c r="H118" s="117"/>
      <c r="I118" s="118"/>
      <c r="J118" s="69">
        <f t="shared" si="0"/>
        <v>82.976666666666659</v>
      </c>
    </row>
    <row r="119" spans="1:10" x14ac:dyDescent="0.25">
      <c r="A119" s="56" t="s">
        <v>138</v>
      </c>
      <c r="B119" s="116" t="s">
        <v>139</v>
      </c>
      <c r="C119" s="117"/>
      <c r="D119" s="117"/>
      <c r="E119" s="118"/>
      <c r="F119" s="57">
        <v>1000</v>
      </c>
      <c r="G119" s="119">
        <v>1450.89</v>
      </c>
      <c r="H119" s="117"/>
      <c r="I119" s="118"/>
      <c r="J119" s="69">
        <f t="shared" si="0"/>
        <v>145.089</v>
      </c>
    </row>
    <row r="120" spans="1:10" x14ac:dyDescent="0.25">
      <c r="A120" s="56" t="s">
        <v>140</v>
      </c>
      <c r="B120" s="116" t="s">
        <v>141</v>
      </c>
      <c r="C120" s="117"/>
      <c r="D120" s="117"/>
      <c r="E120" s="118"/>
      <c r="F120" s="57">
        <v>20000</v>
      </c>
      <c r="G120" s="119">
        <v>15974.21</v>
      </c>
      <c r="H120" s="117"/>
      <c r="I120" s="118"/>
      <c r="J120" s="69">
        <f t="shared" si="0"/>
        <v>79.871049999999997</v>
      </c>
    </row>
    <row r="121" spans="1:10" x14ac:dyDescent="0.25">
      <c r="A121" s="56" t="s">
        <v>146</v>
      </c>
      <c r="B121" s="116" t="s">
        <v>147</v>
      </c>
      <c r="C121" s="117"/>
      <c r="D121" s="117"/>
      <c r="E121" s="118"/>
      <c r="F121" s="57">
        <v>0</v>
      </c>
      <c r="G121" s="119">
        <v>0</v>
      </c>
      <c r="H121" s="117"/>
      <c r="I121" s="118"/>
      <c r="J121" s="69">
        <v>0</v>
      </c>
    </row>
    <row r="122" spans="1:10" x14ac:dyDescent="0.25">
      <c r="A122" s="56" t="s">
        <v>173</v>
      </c>
      <c r="B122" s="116" t="s">
        <v>174</v>
      </c>
      <c r="C122" s="117"/>
      <c r="D122" s="117"/>
      <c r="E122" s="118"/>
      <c r="F122" s="57">
        <v>0</v>
      </c>
      <c r="G122" s="119">
        <v>0</v>
      </c>
      <c r="H122" s="117"/>
      <c r="I122" s="118"/>
      <c r="J122" s="69">
        <v>0</v>
      </c>
    </row>
    <row r="123" spans="1:10" ht="22.5" x14ac:dyDescent="0.25">
      <c r="A123" s="54" t="s">
        <v>213</v>
      </c>
      <c r="B123" s="125" t="s">
        <v>214</v>
      </c>
      <c r="C123" s="117"/>
      <c r="D123" s="117"/>
      <c r="E123" s="118"/>
      <c r="F123" s="55">
        <v>0</v>
      </c>
      <c r="G123" s="126">
        <v>0</v>
      </c>
      <c r="H123" s="117"/>
      <c r="I123" s="118"/>
      <c r="J123" s="67">
        <v>0</v>
      </c>
    </row>
    <row r="124" spans="1:10" x14ac:dyDescent="0.25">
      <c r="A124" s="56" t="s">
        <v>73</v>
      </c>
      <c r="B124" s="116" t="s">
        <v>74</v>
      </c>
      <c r="C124" s="117"/>
      <c r="D124" s="117"/>
      <c r="E124" s="118"/>
      <c r="F124" s="57">
        <v>0</v>
      </c>
      <c r="G124" s="119">
        <v>0</v>
      </c>
      <c r="H124" s="117"/>
      <c r="I124" s="118"/>
      <c r="J124" s="69">
        <v>0</v>
      </c>
    </row>
    <row r="125" spans="1:10" x14ac:dyDescent="0.25">
      <c r="A125" s="56" t="s">
        <v>133</v>
      </c>
      <c r="B125" s="116" t="s">
        <v>120</v>
      </c>
      <c r="C125" s="117"/>
      <c r="D125" s="117"/>
      <c r="E125" s="118"/>
      <c r="F125" s="57">
        <v>0</v>
      </c>
      <c r="G125" s="119">
        <v>0</v>
      </c>
      <c r="H125" s="117"/>
      <c r="I125" s="118"/>
      <c r="J125" s="69">
        <v>0</v>
      </c>
    </row>
    <row r="126" spans="1:10" ht="22.5" x14ac:dyDescent="0.25">
      <c r="A126" s="54" t="s">
        <v>215</v>
      </c>
      <c r="B126" s="125" t="s">
        <v>216</v>
      </c>
      <c r="C126" s="117"/>
      <c r="D126" s="117"/>
      <c r="E126" s="118"/>
      <c r="F126" s="55">
        <v>6900</v>
      </c>
      <c r="G126" s="126">
        <v>4849.46</v>
      </c>
      <c r="H126" s="117"/>
      <c r="I126" s="118"/>
      <c r="J126" s="67">
        <f>G126/F126*100</f>
        <v>70.282028985507253</v>
      </c>
    </row>
    <row r="127" spans="1:10" x14ac:dyDescent="0.25">
      <c r="A127" s="56" t="s">
        <v>146</v>
      </c>
      <c r="B127" s="116" t="s">
        <v>147</v>
      </c>
      <c r="C127" s="117"/>
      <c r="D127" s="117"/>
      <c r="E127" s="118"/>
      <c r="F127" s="57">
        <v>6900</v>
      </c>
      <c r="G127" s="119">
        <v>4849.46</v>
      </c>
      <c r="H127" s="117"/>
      <c r="I127" s="118"/>
      <c r="J127" s="69">
        <f>G127/F127*100</f>
        <v>70.282028985507253</v>
      </c>
    </row>
    <row r="128" spans="1:10" x14ac:dyDescent="0.25">
      <c r="A128" s="56" t="s">
        <v>150</v>
      </c>
      <c r="B128" s="116" t="s">
        <v>151</v>
      </c>
      <c r="C128" s="117"/>
      <c r="D128" s="117"/>
      <c r="E128" s="118"/>
      <c r="F128" s="57">
        <v>2000</v>
      </c>
      <c r="G128" s="119">
        <v>2015</v>
      </c>
      <c r="H128" s="117"/>
      <c r="I128" s="118"/>
      <c r="J128" s="69">
        <f t="shared" ref="J128:J130" si="1">G128/F128*100</f>
        <v>100.75</v>
      </c>
    </row>
    <row r="129" spans="1:10" x14ac:dyDescent="0.25">
      <c r="A129" s="56" t="s">
        <v>152</v>
      </c>
      <c r="B129" s="116" t="s">
        <v>153</v>
      </c>
      <c r="C129" s="117"/>
      <c r="D129" s="117"/>
      <c r="E129" s="118"/>
      <c r="F129" s="57">
        <v>4000</v>
      </c>
      <c r="G129" s="119">
        <v>810.23</v>
      </c>
      <c r="H129" s="117"/>
      <c r="I129" s="118"/>
      <c r="J129" s="69">
        <f t="shared" si="1"/>
        <v>20.255749999999999</v>
      </c>
    </row>
    <row r="130" spans="1:10" x14ac:dyDescent="0.25">
      <c r="A130" s="56" t="s">
        <v>156</v>
      </c>
      <c r="B130" s="116" t="s">
        <v>157</v>
      </c>
      <c r="C130" s="117"/>
      <c r="D130" s="117"/>
      <c r="E130" s="118"/>
      <c r="F130" s="57">
        <v>900</v>
      </c>
      <c r="G130" s="119">
        <v>2024.23</v>
      </c>
      <c r="H130" s="117"/>
      <c r="I130" s="118"/>
      <c r="J130" s="69">
        <f t="shared" si="1"/>
        <v>224.91444444444446</v>
      </c>
    </row>
    <row r="131" spans="1:10" x14ac:dyDescent="0.25">
      <c r="A131" s="56" t="s">
        <v>173</v>
      </c>
      <c r="B131" s="116" t="s">
        <v>174</v>
      </c>
      <c r="C131" s="117"/>
      <c r="D131" s="117"/>
      <c r="E131" s="118"/>
      <c r="F131" s="57">
        <v>0</v>
      </c>
      <c r="G131" s="119">
        <v>0</v>
      </c>
      <c r="H131" s="117"/>
      <c r="I131" s="118"/>
      <c r="J131" s="69">
        <v>0</v>
      </c>
    </row>
    <row r="132" spans="1:10" x14ac:dyDescent="0.25">
      <c r="A132" s="48" t="s">
        <v>183</v>
      </c>
      <c r="B132" s="131" t="s">
        <v>184</v>
      </c>
      <c r="C132" s="117"/>
      <c r="D132" s="117"/>
      <c r="E132" s="118"/>
      <c r="F132" s="49">
        <v>504000</v>
      </c>
      <c r="G132" s="132">
        <v>584029.66</v>
      </c>
      <c r="H132" s="117"/>
      <c r="I132" s="118"/>
      <c r="J132" s="65">
        <f>G132/F132*100</f>
        <v>115.8789007936508</v>
      </c>
    </row>
    <row r="133" spans="1:10" x14ac:dyDescent="0.25">
      <c r="A133" s="50" t="s">
        <v>185</v>
      </c>
      <c r="B133" s="127" t="s">
        <v>186</v>
      </c>
      <c r="C133" s="117"/>
      <c r="D133" s="117"/>
      <c r="E133" s="118"/>
      <c r="F133" s="51">
        <v>504000</v>
      </c>
      <c r="G133" s="128">
        <v>584029.66</v>
      </c>
      <c r="H133" s="117"/>
      <c r="I133" s="118"/>
      <c r="J133" s="50">
        <v>115.88</v>
      </c>
    </row>
    <row r="134" spans="1:10" ht="22.5" x14ac:dyDescent="0.25">
      <c r="A134" s="52" t="s">
        <v>209</v>
      </c>
      <c r="B134" s="129" t="s">
        <v>210</v>
      </c>
      <c r="C134" s="117"/>
      <c r="D134" s="117"/>
      <c r="E134" s="118"/>
      <c r="F134" s="53">
        <v>504000</v>
      </c>
      <c r="G134" s="130">
        <v>584029.66</v>
      </c>
      <c r="H134" s="117"/>
      <c r="I134" s="118"/>
      <c r="J134" s="52">
        <v>115.88</v>
      </c>
    </row>
    <row r="135" spans="1:10" ht="22.5" x14ac:dyDescent="0.25">
      <c r="A135" s="54" t="s">
        <v>211</v>
      </c>
      <c r="B135" s="125" t="s">
        <v>212</v>
      </c>
      <c r="C135" s="117"/>
      <c r="D135" s="117"/>
      <c r="E135" s="118"/>
      <c r="F135" s="55">
        <v>504000</v>
      </c>
      <c r="G135" s="126">
        <v>584029.66</v>
      </c>
      <c r="H135" s="117"/>
      <c r="I135" s="118"/>
      <c r="J135" s="54">
        <v>115.88</v>
      </c>
    </row>
    <row r="136" spans="1:10" x14ac:dyDescent="0.25">
      <c r="A136" s="56" t="s">
        <v>60</v>
      </c>
      <c r="B136" s="116" t="s">
        <v>61</v>
      </c>
      <c r="C136" s="117"/>
      <c r="D136" s="117"/>
      <c r="E136" s="118"/>
      <c r="F136" s="57">
        <v>504000</v>
      </c>
      <c r="G136" s="119">
        <v>583029.66</v>
      </c>
      <c r="H136" s="117"/>
      <c r="I136" s="118"/>
      <c r="J136" s="69">
        <f>G136/F136*100</f>
        <v>115.6804880952381</v>
      </c>
    </row>
    <row r="137" spans="1:10" x14ac:dyDescent="0.25">
      <c r="A137" s="56" t="s">
        <v>64</v>
      </c>
      <c r="B137" s="116" t="s">
        <v>65</v>
      </c>
      <c r="C137" s="117"/>
      <c r="D137" s="117"/>
      <c r="E137" s="118"/>
      <c r="F137" s="57">
        <v>418000</v>
      </c>
      <c r="G137" s="119">
        <v>485690.46</v>
      </c>
      <c r="H137" s="117"/>
      <c r="I137" s="118"/>
      <c r="J137" s="69">
        <f t="shared" ref="J137:J139" si="2">G137/F137*100</f>
        <v>116.19388995215311</v>
      </c>
    </row>
    <row r="138" spans="1:10" x14ac:dyDescent="0.25">
      <c r="A138" s="56" t="s">
        <v>68</v>
      </c>
      <c r="B138" s="116" t="s">
        <v>67</v>
      </c>
      <c r="C138" s="117"/>
      <c r="D138" s="117"/>
      <c r="E138" s="118"/>
      <c r="F138" s="57">
        <v>21000</v>
      </c>
      <c r="G138" s="119">
        <v>17999.32</v>
      </c>
      <c r="H138" s="117"/>
      <c r="I138" s="118"/>
      <c r="J138" s="69">
        <f t="shared" si="2"/>
        <v>85.711047619047619</v>
      </c>
    </row>
    <row r="139" spans="1:10" x14ac:dyDescent="0.25">
      <c r="A139" s="56" t="s">
        <v>71</v>
      </c>
      <c r="B139" s="116" t="s">
        <v>72</v>
      </c>
      <c r="C139" s="117"/>
      <c r="D139" s="117"/>
      <c r="E139" s="118"/>
      <c r="F139" s="57">
        <v>65000</v>
      </c>
      <c r="G139" s="119">
        <v>79339.88</v>
      </c>
      <c r="H139" s="117"/>
      <c r="I139" s="118"/>
      <c r="J139" s="69">
        <f t="shared" si="2"/>
        <v>122.06135384615386</v>
      </c>
    </row>
    <row r="140" spans="1:10" ht="27" customHeight="1" x14ac:dyDescent="0.25">
      <c r="A140" s="56" t="s">
        <v>160</v>
      </c>
      <c r="B140" s="116" t="s">
        <v>161</v>
      </c>
      <c r="C140" s="117"/>
      <c r="D140" s="117"/>
      <c r="E140" s="118"/>
      <c r="F140" s="57">
        <v>0</v>
      </c>
      <c r="G140" s="119">
        <v>0</v>
      </c>
      <c r="H140" s="117"/>
      <c r="I140" s="118"/>
      <c r="J140" s="69">
        <v>0</v>
      </c>
    </row>
    <row r="141" spans="1:10" x14ac:dyDescent="0.25">
      <c r="A141" s="56" t="s">
        <v>73</v>
      </c>
      <c r="B141" s="116" t="s">
        <v>74</v>
      </c>
      <c r="C141" s="117"/>
      <c r="D141" s="117"/>
      <c r="E141" s="118"/>
      <c r="F141" s="57">
        <v>0</v>
      </c>
      <c r="G141" s="119">
        <v>1000</v>
      </c>
      <c r="H141" s="117"/>
      <c r="I141" s="118"/>
      <c r="J141" s="69">
        <v>0</v>
      </c>
    </row>
    <row r="142" spans="1:10" x14ac:dyDescent="0.25">
      <c r="A142" s="56" t="s">
        <v>81</v>
      </c>
      <c r="B142" s="116" t="s">
        <v>82</v>
      </c>
      <c r="C142" s="117"/>
      <c r="D142" s="117"/>
      <c r="E142" s="118"/>
      <c r="F142" s="57">
        <v>0</v>
      </c>
      <c r="G142" s="119">
        <v>0</v>
      </c>
      <c r="H142" s="117"/>
      <c r="I142" s="118"/>
      <c r="J142" s="69">
        <v>0</v>
      </c>
    </row>
    <row r="143" spans="1:10" x14ac:dyDescent="0.25">
      <c r="A143" s="56" t="s">
        <v>129</v>
      </c>
      <c r="B143" s="116" t="s">
        <v>130</v>
      </c>
      <c r="C143" s="117"/>
      <c r="D143" s="117"/>
      <c r="E143" s="118"/>
      <c r="F143" s="57">
        <v>0</v>
      </c>
      <c r="G143" s="119">
        <v>0</v>
      </c>
      <c r="H143" s="117"/>
      <c r="I143" s="118"/>
      <c r="J143" s="69">
        <v>0</v>
      </c>
    </row>
    <row r="144" spans="1:10" x14ac:dyDescent="0.25">
      <c r="A144" s="56" t="s">
        <v>131</v>
      </c>
      <c r="B144" s="116" t="s">
        <v>132</v>
      </c>
      <c r="C144" s="117"/>
      <c r="D144" s="117"/>
      <c r="E144" s="118"/>
      <c r="F144" s="57">
        <v>0</v>
      </c>
      <c r="G144" s="119">
        <v>0</v>
      </c>
      <c r="H144" s="117"/>
      <c r="I144" s="118"/>
      <c r="J144" s="69">
        <v>0</v>
      </c>
    </row>
    <row r="145" spans="1:10" x14ac:dyDescent="0.25">
      <c r="A145" s="56" t="s">
        <v>133</v>
      </c>
      <c r="B145" s="116" t="s">
        <v>120</v>
      </c>
      <c r="C145" s="117"/>
      <c r="D145" s="117"/>
      <c r="E145" s="118"/>
      <c r="F145" s="57">
        <v>0</v>
      </c>
      <c r="G145" s="119">
        <v>1000</v>
      </c>
      <c r="H145" s="117"/>
      <c r="I145" s="118"/>
      <c r="J145" s="69">
        <v>0</v>
      </c>
    </row>
    <row r="146" spans="1:10" x14ac:dyDescent="0.25">
      <c r="A146" s="56" t="s">
        <v>134</v>
      </c>
      <c r="B146" s="116" t="s">
        <v>135</v>
      </c>
      <c r="C146" s="117"/>
      <c r="D146" s="117"/>
      <c r="E146" s="118"/>
      <c r="F146" s="57">
        <v>0</v>
      </c>
      <c r="G146" s="119">
        <v>0</v>
      </c>
      <c r="H146" s="117"/>
      <c r="I146" s="118"/>
      <c r="J146" s="69">
        <v>0</v>
      </c>
    </row>
    <row r="147" spans="1:10" x14ac:dyDescent="0.25">
      <c r="A147" s="56" t="s">
        <v>140</v>
      </c>
      <c r="B147" s="116" t="s">
        <v>141</v>
      </c>
      <c r="C147" s="117"/>
      <c r="D147" s="117"/>
      <c r="E147" s="118"/>
      <c r="F147" s="57">
        <v>0</v>
      </c>
      <c r="G147" s="119">
        <v>0</v>
      </c>
      <c r="H147" s="117"/>
      <c r="I147" s="118"/>
      <c r="J147" s="69">
        <v>0</v>
      </c>
    </row>
    <row r="148" spans="1:10" ht="22.5" x14ac:dyDescent="0.25">
      <c r="A148" s="54" t="s">
        <v>217</v>
      </c>
      <c r="B148" s="125" t="s">
        <v>218</v>
      </c>
      <c r="C148" s="117"/>
      <c r="D148" s="117"/>
      <c r="E148" s="118"/>
      <c r="F148" s="55">
        <v>0</v>
      </c>
      <c r="G148" s="126">
        <v>0</v>
      </c>
      <c r="H148" s="117"/>
      <c r="I148" s="118"/>
      <c r="J148" s="67">
        <v>0</v>
      </c>
    </row>
    <row r="149" spans="1:10" ht="21" customHeight="1" x14ac:dyDescent="0.25">
      <c r="A149" s="56" t="s">
        <v>162</v>
      </c>
      <c r="B149" s="116" t="s">
        <v>163</v>
      </c>
      <c r="C149" s="117"/>
      <c r="D149" s="117"/>
      <c r="E149" s="118"/>
      <c r="F149" s="57">
        <v>0</v>
      </c>
      <c r="G149" s="119">
        <v>0</v>
      </c>
      <c r="H149" s="117"/>
      <c r="I149" s="118"/>
      <c r="J149" s="69">
        <v>0</v>
      </c>
    </row>
    <row r="150" spans="1:10" x14ac:dyDescent="0.25">
      <c r="A150" s="56" t="s">
        <v>165</v>
      </c>
      <c r="B150" s="116" t="s">
        <v>166</v>
      </c>
      <c r="C150" s="117"/>
      <c r="D150" s="117"/>
      <c r="E150" s="118"/>
      <c r="F150" s="57">
        <v>0</v>
      </c>
      <c r="G150" s="119">
        <v>0</v>
      </c>
      <c r="H150" s="117"/>
      <c r="I150" s="118"/>
      <c r="J150" s="69">
        <v>0</v>
      </c>
    </row>
    <row r="151" spans="1:10" x14ac:dyDescent="0.25">
      <c r="A151" s="48" t="s">
        <v>187</v>
      </c>
      <c r="B151" s="131" t="s">
        <v>188</v>
      </c>
      <c r="C151" s="117"/>
      <c r="D151" s="117"/>
      <c r="E151" s="118"/>
      <c r="F151" s="49">
        <v>300</v>
      </c>
      <c r="G151" s="132">
        <v>0</v>
      </c>
      <c r="H151" s="117"/>
      <c r="I151" s="118"/>
      <c r="J151" s="65">
        <v>0</v>
      </c>
    </row>
    <row r="152" spans="1:10" x14ac:dyDescent="0.25">
      <c r="A152" s="50" t="s">
        <v>189</v>
      </c>
      <c r="B152" s="127" t="s">
        <v>188</v>
      </c>
      <c r="C152" s="117"/>
      <c r="D152" s="117"/>
      <c r="E152" s="118"/>
      <c r="F152" s="51">
        <v>300</v>
      </c>
      <c r="G152" s="128">
        <v>0</v>
      </c>
      <c r="H152" s="117"/>
      <c r="I152" s="118"/>
      <c r="J152" s="66">
        <v>0</v>
      </c>
    </row>
    <row r="153" spans="1:10" ht="22.5" x14ac:dyDescent="0.25">
      <c r="A153" s="52" t="s">
        <v>209</v>
      </c>
      <c r="B153" s="129" t="s">
        <v>210</v>
      </c>
      <c r="C153" s="117"/>
      <c r="D153" s="117"/>
      <c r="E153" s="118"/>
      <c r="F153" s="53">
        <v>300</v>
      </c>
      <c r="G153" s="130">
        <v>0</v>
      </c>
      <c r="H153" s="117"/>
      <c r="I153" s="118"/>
      <c r="J153" s="70">
        <v>0</v>
      </c>
    </row>
    <row r="154" spans="1:10" ht="22.5" x14ac:dyDescent="0.25">
      <c r="A154" s="54" t="s">
        <v>211</v>
      </c>
      <c r="B154" s="125" t="s">
        <v>212</v>
      </c>
      <c r="C154" s="117"/>
      <c r="D154" s="117"/>
      <c r="E154" s="118"/>
      <c r="F154" s="55">
        <v>300</v>
      </c>
      <c r="G154" s="126">
        <v>0</v>
      </c>
      <c r="H154" s="117"/>
      <c r="I154" s="118"/>
      <c r="J154" s="67">
        <v>0</v>
      </c>
    </row>
    <row r="155" spans="1:10" x14ac:dyDescent="0.25">
      <c r="A155" s="56" t="s">
        <v>73</v>
      </c>
      <c r="B155" s="116" t="s">
        <v>74</v>
      </c>
      <c r="C155" s="117"/>
      <c r="D155" s="117"/>
      <c r="E155" s="118"/>
      <c r="F155" s="57">
        <v>300</v>
      </c>
      <c r="G155" s="119">
        <v>0</v>
      </c>
      <c r="H155" s="117"/>
      <c r="I155" s="118"/>
      <c r="J155" s="69">
        <v>0</v>
      </c>
    </row>
    <row r="156" spans="1:10" x14ac:dyDescent="0.25">
      <c r="A156" s="56" t="s">
        <v>87</v>
      </c>
      <c r="B156" s="116" t="s">
        <v>88</v>
      </c>
      <c r="C156" s="117"/>
      <c r="D156" s="117"/>
      <c r="E156" s="118"/>
      <c r="F156" s="57">
        <v>300</v>
      </c>
      <c r="G156" s="119">
        <v>0</v>
      </c>
      <c r="H156" s="117"/>
      <c r="I156" s="118"/>
      <c r="J156" s="69">
        <v>0</v>
      </c>
    </row>
  </sheetData>
  <mergeCells count="302">
    <mergeCell ref="G10:I10"/>
    <mergeCell ref="G11:I11"/>
    <mergeCell ref="G8:I8"/>
    <mergeCell ref="G9:I9"/>
    <mergeCell ref="B19:E19"/>
    <mergeCell ref="B20:E20"/>
    <mergeCell ref="B21:E21"/>
    <mergeCell ref="B16:E16"/>
    <mergeCell ref="B17:E17"/>
    <mergeCell ref="B18:E18"/>
    <mergeCell ref="B13:E13"/>
    <mergeCell ref="B14:E14"/>
    <mergeCell ref="B15:E15"/>
    <mergeCell ref="B10:E10"/>
    <mergeCell ref="B11:E11"/>
    <mergeCell ref="B12:E12"/>
    <mergeCell ref="A8:E8"/>
    <mergeCell ref="G20:I20"/>
    <mergeCell ref="G21:I21"/>
    <mergeCell ref="G18:I18"/>
    <mergeCell ref="G19:I19"/>
    <mergeCell ref="G16:I16"/>
    <mergeCell ref="G17:I17"/>
    <mergeCell ref="G14:I14"/>
    <mergeCell ref="G15:I15"/>
    <mergeCell ref="G12:I12"/>
    <mergeCell ref="G13:I13"/>
    <mergeCell ref="B26:E26"/>
    <mergeCell ref="G26:I26"/>
    <mergeCell ref="B27:E27"/>
    <mergeCell ref="G27:I27"/>
    <mergeCell ref="B24:E24"/>
    <mergeCell ref="G24:I24"/>
    <mergeCell ref="B25:E25"/>
    <mergeCell ref="G25:I25"/>
    <mergeCell ref="B22:E22"/>
    <mergeCell ref="G22:I22"/>
    <mergeCell ref="B23:E23"/>
    <mergeCell ref="G23:I23"/>
    <mergeCell ref="B32:E32"/>
    <mergeCell ref="G32:I32"/>
    <mergeCell ref="B33:E33"/>
    <mergeCell ref="G33:I33"/>
    <mergeCell ref="B30:E30"/>
    <mergeCell ref="G30:I30"/>
    <mergeCell ref="B31:E31"/>
    <mergeCell ref="G31:I31"/>
    <mergeCell ref="B28:E28"/>
    <mergeCell ref="G28:I28"/>
    <mergeCell ref="B29:E29"/>
    <mergeCell ref="G29:I29"/>
    <mergeCell ref="B38:E38"/>
    <mergeCell ref="G38:I38"/>
    <mergeCell ref="B39:E39"/>
    <mergeCell ref="G39:I39"/>
    <mergeCell ref="B36:E36"/>
    <mergeCell ref="G36:I36"/>
    <mergeCell ref="B37:E37"/>
    <mergeCell ref="G37:I37"/>
    <mergeCell ref="B34:E34"/>
    <mergeCell ref="G34:I34"/>
    <mergeCell ref="B35:E35"/>
    <mergeCell ref="G35:I35"/>
    <mergeCell ref="B44:E44"/>
    <mergeCell ref="G44:I44"/>
    <mergeCell ref="B45:E45"/>
    <mergeCell ref="G45:I45"/>
    <mergeCell ref="B42:E42"/>
    <mergeCell ref="G42:I42"/>
    <mergeCell ref="B43:E43"/>
    <mergeCell ref="G43:I43"/>
    <mergeCell ref="B40:E40"/>
    <mergeCell ref="G40:I40"/>
    <mergeCell ref="B41:E41"/>
    <mergeCell ref="G41:I41"/>
    <mergeCell ref="B50:E50"/>
    <mergeCell ref="G50:I50"/>
    <mergeCell ref="B51:E51"/>
    <mergeCell ref="G51:I51"/>
    <mergeCell ref="B48:E48"/>
    <mergeCell ref="G48:I48"/>
    <mergeCell ref="B49:E49"/>
    <mergeCell ref="G49:I49"/>
    <mergeCell ref="B46:E46"/>
    <mergeCell ref="G46:I46"/>
    <mergeCell ref="B47:E47"/>
    <mergeCell ref="G47:I47"/>
    <mergeCell ref="B56:E56"/>
    <mergeCell ref="G56:I56"/>
    <mergeCell ref="B57:E57"/>
    <mergeCell ref="G57:I57"/>
    <mergeCell ref="B54:E54"/>
    <mergeCell ref="G54:I54"/>
    <mergeCell ref="B55:E55"/>
    <mergeCell ref="G55:I55"/>
    <mergeCell ref="B52:E52"/>
    <mergeCell ref="G52:I52"/>
    <mergeCell ref="B53:E53"/>
    <mergeCell ref="G53:I53"/>
    <mergeCell ref="B62:E62"/>
    <mergeCell ref="G62:I62"/>
    <mergeCell ref="B63:E63"/>
    <mergeCell ref="G63:I63"/>
    <mergeCell ref="B60:E60"/>
    <mergeCell ref="G60:I60"/>
    <mergeCell ref="B61:E61"/>
    <mergeCell ref="G61:I61"/>
    <mergeCell ref="B58:E58"/>
    <mergeCell ref="G58:I58"/>
    <mergeCell ref="B59:E59"/>
    <mergeCell ref="G59:I59"/>
    <mergeCell ref="B68:E68"/>
    <mergeCell ref="G68:I68"/>
    <mergeCell ref="B69:E69"/>
    <mergeCell ref="G69:I69"/>
    <mergeCell ref="B66:E66"/>
    <mergeCell ref="G66:I66"/>
    <mergeCell ref="B67:E67"/>
    <mergeCell ref="G67:I67"/>
    <mergeCell ref="B64:E64"/>
    <mergeCell ref="G64:I64"/>
    <mergeCell ref="B65:E65"/>
    <mergeCell ref="G65:I65"/>
    <mergeCell ref="B74:E74"/>
    <mergeCell ref="G74:I74"/>
    <mergeCell ref="B75:E75"/>
    <mergeCell ref="G75:I75"/>
    <mergeCell ref="B72:E72"/>
    <mergeCell ref="G72:I72"/>
    <mergeCell ref="B73:E73"/>
    <mergeCell ref="G73:I73"/>
    <mergeCell ref="B70:E70"/>
    <mergeCell ref="G70:I70"/>
    <mergeCell ref="B71:E71"/>
    <mergeCell ref="G71:I71"/>
    <mergeCell ref="B80:E80"/>
    <mergeCell ref="G80:I80"/>
    <mergeCell ref="B81:E81"/>
    <mergeCell ref="G81:I81"/>
    <mergeCell ref="B78:E78"/>
    <mergeCell ref="G78:I78"/>
    <mergeCell ref="B79:E79"/>
    <mergeCell ref="G79:I79"/>
    <mergeCell ref="B76:E76"/>
    <mergeCell ref="G76:I76"/>
    <mergeCell ref="B77:E77"/>
    <mergeCell ref="G77:I77"/>
    <mergeCell ref="B86:E86"/>
    <mergeCell ref="G86:I86"/>
    <mergeCell ref="B87:E87"/>
    <mergeCell ref="G87:I87"/>
    <mergeCell ref="B84:E84"/>
    <mergeCell ref="G84:I84"/>
    <mergeCell ref="B85:E85"/>
    <mergeCell ref="G85:I85"/>
    <mergeCell ref="B82:E82"/>
    <mergeCell ref="G82:I82"/>
    <mergeCell ref="B83:E83"/>
    <mergeCell ref="G83:I83"/>
    <mergeCell ref="B92:E92"/>
    <mergeCell ref="G92:I92"/>
    <mergeCell ref="B93:E93"/>
    <mergeCell ref="G93:I93"/>
    <mergeCell ref="B90:E90"/>
    <mergeCell ref="G90:I90"/>
    <mergeCell ref="B91:E91"/>
    <mergeCell ref="G91:I91"/>
    <mergeCell ref="B88:E88"/>
    <mergeCell ref="G88:I88"/>
    <mergeCell ref="B89:E89"/>
    <mergeCell ref="G89:I89"/>
    <mergeCell ref="B98:E98"/>
    <mergeCell ref="G98:I98"/>
    <mergeCell ref="B99:E99"/>
    <mergeCell ref="G99:I99"/>
    <mergeCell ref="B96:E96"/>
    <mergeCell ref="G96:I96"/>
    <mergeCell ref="B97:E97"/>
    <mergeCell ref="G97:I97"/>
    <mergeCell ref="B94:E94"/>
    <mergeCell ref="G94:I94"/>
    <mergeCell ref="B95:E95"/>
    <mergeCell ref="G95:I95"/>
    <mergeCell ref="B104:E104"/>
    <mergeCell ref="G104:I104"/>
    <mergeCell ref="B105:E105"/>
    <mergeCell ref="G105:I105"/>
    <mergeCell ref="B102:E102"/>
    <mergeCell ref="G102:I102"/>
    <mergeCell ref="B103:E103"/>
    <mergeCell ref="G103:I103"/>
    <mergeCell ref="B100:E100"/>
    <mergeCell ref="G100:I100"/>
    <mergeCell ref="B101:E101"/>
    <mergeCell ref="G101:I101"/>
    <mergeCell ref="B110:E110"/>
    <mergeCell ref="G110:I110"/>
    <mergeCell ref="B111:E111"/>
    <mergeCell ref="G111:I111"/>
    <mergeCell ref="B108:E108"/>
    <mergeCell ref="G108:I108"/>
    <mergeCell ref="B109:E109"/>
    <mergeCell ref="G109:I109"/>
    <mergeCell ref="B106:E106"/>
    <mergeCell ref="G106:I106"/>
    <mergeCell ref="B107:E107"/>
    <mergeCell ref="G107:I107"/>
    <mergeCell ref="B116:E116"/>
    <mergeCell ref="G116:I116"/>
    <mergeCell ref="B117:E117"/>
    <mergeCell ref="G117:I117"/>
    <mergeCell ref="B114:E114"/>
    <mergeCell ref="G114:I114"/>
    <mergeCell ref="B115:E115"/>
    <mergeCell ref="G115:I115"/>
    <mergeCell ref="B112:E112"/>
    <mergeCell ref="G112:I112"/>
    <mergeCell ref="B113:E113"/>
    <mergeCell ref="G113:I113"/>
    <mergeCell ref="B122:E122"/>
    <mergeCell ref="G122:I122"/>
    <mergeCell ref="B123:E123"/>
    <mergeCell ref="G123:I123"/>
    <mergeCell ref="B120:E120"/>
    <mergeCell ref="G120:I120"/>
    <mergeCell ref="B121:E121"/>
    <mergeCell ref="G121:I121"/>
    <mergeCell ref="B118:E118"/>
    <mergeCell ref="G118:I118"/>
    <mergeCell ref="B119:E119"/>
    <mergeCell ref="G119:I119"/>
    <mergeCell ref="B128:E128"/>
    <mergeCell ref="G128:I128"/>
    <mergeCell ref="B129:E129"/>
    <mergeCell ref="G129:I129"/>
    <mergeCell ref="B126:E126"/>
    <mergeCell ref="G126:I126"/>
    <mergeCell ref="B127:E127"/>
    <mergeCell ref="G127:I127"/>
    <mergeCell ref="B124:E124"/>
    <mergeCell ref="G124:I124"/>
    <mergeCell ref="B125:E125"/>
    <mergeCell ref="G125:I125"/>
    <mergeCell ref="B134:E134"/>
    <mergeCell ref="G134:I134"/>
    <mergeCell ref="B135:E135"/>
    <mergeCell ref="G135:I135"/>
    <mergeCell ref="B132:E132"/>
    <mergeCell ref="G132:I132"/>
    <mergeCell ref="B133:E133"/>
    <mergeCell ref="G133:I133"/>
    <mergeCell ref="B130:E130"/>
    <mergeCell ref="G130:I130"/>
    <mergeCell ref="B131:E131"/>
    <mergeCell ref="G131:I131"/>
    <mergeCell ref="B140:E140"/>
    <mergeCell ref="G140:I140"/>
    <mergeCell ref="B141:E141"/>
    <mergeCell ref="G141:I141"/>
    <mergeCell ref="B138:E138"/>
    <mergeCell ref="G138:I138"/>
    <mergeCell ref="B139:E139"/>
    <mergeCell ref="G139:I139"/>
    <mergeCell ref="B136:E136"/>
    <mergeCell ref="G136:I136"/>
    <mergeCell ref="B137:E137"/>
    <mergeCell ref="G137:I137"/>
    <mergeCell ref="G146:I146"/>
    <mergeCell ref="B147:E147"/>
    <mergeCell ref="G147:I147"/>
    <mergeCell ref="B144:E144"/>
    <mergeCell ref="G144:I144"/>
    <mergeCell ref="B145:E145"/>
    <mergeCell ref="G145:I145"/>
    <mergeCell ref="B142:E142"/>
    <mergeCell ref="G142:I142"/>
    <mergeCell ref="B143:E143"/>
    <mergeCell ref="G143:I143"/>
    <mergeCell ref="B156:E156"/>
    <mergeCell ref="G156:I156"/>
    <mergeCell ref="A1:E1"/>
    <mergeCell ref="A2:E3"/>
    <mergeCell ref="A4:E4"/>
    <mergeCell ref="A6:J7"/>
    <mergeCell ref="A9:E9"/>
    <mergeCell ref="B154:E154"/>
    <mergeCell ref="G154:I154"/>
    <mergeCell ref="B155:E155"/>
    <mergeCell ref="G155:I155"/>
    <mergeCell ref="B152:E152"/>
    <mergeCell ref="G152:I152"/>
    <mergeCell ref="B153:E153"/>
    <mergeCell ref="G153:I153"/>
    <mergeCell ref="B150:E150"/>
    <mergeCell ref="G150:I150"/>
    <mergeCell ref="B151:E151"/>
    <mergeCell ref="G151:I151"/>
    <mergeCell ref="B148:E148"/>
    <mergeCell ref="G148:I148"/>
    <mergeCell ref="B149:E149"/>
    <mergeCell ref="G149:I149"/>
    <mergeCell ref="B146:E146"/>
  </mergeCells>
  <pageMargins left="0.7" right="0.7" top="0.75" bottom="0.75" header="0.3" footer="0.3"/>
  <pageSetup paperSize="9" scale="92" fitToHeight="0" orientation="portrait" r:id="rId1"/>
  <ignoredErrors>
    <ignoredError sqref="J11 J136:J139 J132 J126:J130 J97:J120 J82:J96 J76:J80 J56:J70 J27:J52 J12:J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8EA7-A657-4A58-AB08-8C235CF9BE4F}">
  <sheetPr>
    <pageSetUpPr fitToPage="1"/>
  </sheetPr>
  <dimension ref="A1:L21"/>
  <sheetViews>
    <sheetView workbookViewId="0">
      <selection activeCell="L6" sqref="L6"/>
    </sheetView>
  </sheetViews>
  <sheetFormatPr defaultRowHeight="15" x14ac:dyDescent="0.25"/>
  <cols>
    <col min="2" max="2" width="49.140625" customWidth="1"/>
    <col min="8" max="9" width="9.85546875" bestFit="1" customWidth="1"/>
    <col min="10" max="10" width="10.28515625" customWidth="1"/>
    <col min="11" max="11" width="9.7109375" customWidth="1"/>
  </cols>
  <sheetData>
    <row r="1" spans="1:12" ht="14.25" customHeight="1" x14ac:dyDescent="0.25">
      <c r="A1" s="2"/>
      <c r="B1" s="2" t="s">
        <v>0</v>
      </c>
    </row>
    <row r="2" spans="1:12" x14ac:dyDescent="0.25">
      <c r="A2" s="2"/>
      <c r="B2" s="2" t="s">
        <v>1</v>
      </c>
    </row>
    <row r="3" spans="1:12" x14ac:dyDescent="0.25">
      <c r="A3" s="2"/>
      <c r="B3" s="2" t="s">
        <v>2</v>
      </c>
    </row>
    <row r="7" spans="1:12" x14ac:dyDescent="0.25">
      <c r="C7" s="101" t="s">
        <v>54</v>
      </c>
      <c r="D7" s="102"/>
      <c r="E7" s="102"/>
      <c r="F7" s="102"/>
      <c r="G7" s="102"/>
      <c r="H7" s="102"/>
    </row>
    <row r="9" spans="1:12" ht="51" x14ac:dyDescent="0.25">
      <c r="A9" s="103"/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2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  <row r="11" spans="1:12" x14ac:dyDescent="0.25">
      <c r="A11" s="5"/>
      <c r="B11" s="92" t="s">
        <v>12</v>
      </c>
      <c r="C11" s="93"/>
      <c r="D11" s="93"/>
      <c r="E11" s="93"/>
      <c r="F11" s="99">
        <v>686749.65</v>
      </c>
      <c r="G11" s="100"/>
      <c r="H11" s="6">
        <v>795650</v>
      </c>
      <c r="I11" s="6">
        <v>752323.36</v>
      </c>
      <c r="J11" s="7">
        <f>I11/F11*100</f>
        <v>109.54841549609817</v>
      </c>
      <c r="K11" s="21">
        <f>I11/H11*100</f>
        <v>94.554560422296234</v>
      </c>
      <c r="L11" s="77"/>
    </row>
    <row r="12" spans="1:12" x14ac:dyDescent="0.25">
      <c r="A12" s="13" t="s">
        <v>13</v>
      </c>
      <c r="B12" s="96" t="s">
        <v>14</v>
      </c>
      <c r="C12" s="97"/>
      <c r="D12" s="97"/>
      <c r="E12" s="98"/>
      <c r="F12" s="84">
        <v>686749.65</v>
      </c>
      <c r="G12" s="85"/>
      <c r="H12" s="16">
        <v>795650</v>
      </c>
      <c r="I12" s="16">
        <v>752323.36</v>
      </c>
      <c r="J12" s="12">
        <v>109.55</v>
      </c>
      <c r="K12" s="12">
        <v>95.15</v>
      </c>
      <c r="L12" s="77"/>
    </row>
    <row r="13" spans="1:12" x14ac:dyDescent="0.25">
      <c r="A13" s="15">
        <v>9</v>
      </c>
      <c r="B13" s="96" t="s">
        <v>221</v>
      </c>
      <c r="C13" s="97"/>
      <c r="D13" s="97"/>
      <c r="E13" s="98"/>
      <c r="F13" s="86" t="s">
        <v>220</v>
      </c>
      <c r="G13" s="87"/>
      <c r="H13" s="17">
        <v>5000</v>
      </c>
      <c r="I13" s="71" t="s">
        <v>220</v>
      </c>
      <c r="J13" s="72" t="s">
        <v>220</v>
      </c>
      <c r="K13" s="72" t="s">
        <v>220</v>
      </c>
      <c r="L13" s="77"/>
    </row>
    <row r="14" spans="1:12" x14ac:dyDescent="0.25">
      <c r="A14" s="5"/>
      <c r="B14" s="92" t="s">
        <v>55</v>
      </c>
      <c r="C14" s="93"/>
      <c r="D14" s="93"/>
      <c r="E14" s="93"/>
      <c r="F14" s="94">
        <v>661393.37000000011</v>
      </c>
      <c r="G14" s="95"/>
      <c r="H14" s="6">
        <v>795650</v>
      </c>
      <c r="I14" s="6">
        <v>875985.48</v>
      </c>
      <c r="J14" s="7">
        <f>I14/F14*100</f>
        <v>132.44545829057824</v>
      </c>
      <c r="K14" s="21">
        <f>I14/H14*100</f>
        <v>110.09683654873375</v>
      </c>
      <c r="L14" s="78"/>
    </row>
    <row r="15" spans="1:12" x14ac:dyDescent="0.25">
      <c r="A15" s="15">
        <v>3</v>
      </c>
      <c r="B15" s="96" t="s">
        <v>59</v>
      </c>
      <c r="C15" s="97"/>
      <c r="D15" s="97"/>
      <c r="E15" s="98"/>
      <c r="F15" s="88">
        <v>638939.81000000006</v>
      </c>
      <c r="G15" s="89"/>
      <c r="H15" s="16">
        <v>764550</v>
      </c>
      <c r="I15" s="16">
        <v>852617.78</v>
      </c>
      <c r="J15" s="61">
        <f>I15/F15*100</f>
        <v>133.44258201723258</v>
      </c>
      <c r="K15" s="61">
        <f>I15/H15*100</f>
        <v>111.51890393041658</v>
      </c>
      <c r="L15" s="78"/>
    </row>
    <row r="16" spans="1:12" x14ac:dyDescent="0.25">
      <c r="A16" s="15">
        <v>4</v>
      </c>
      <c r="B16" s="81" t="s">
        <v>145</v>
      </c>
      <c r="C16" s="82"/>
      <c r="D16" s="82"/>
      <c r="E16" s="83"/>
      <c r="F16" s="90">
        <v>22453.56</v>
      </c>
      <c r="G16" s="91"/>
      <c r="H16" s="19">
        <v>31100</v>
      </c>
      <c r="I16" s="19">
        <v>23718.11</v>
      </c>
      <c r="J16" s="61">
        <f>I16/F16*100</f>
        <v>105.63184635309501</v>
      </c>
      <c r="K16" s="61">
        <f>I16/H16*100</f>
        <v>76.264019292604502</v>
      </c>
    </row>
    <row r="19" spans="2:2" x14ac:dyDescent="0.25">
      <c r="B19" s="74" t="s">
        <v>223</v>
      </c>
    </row>
    <row r="20" spans="2:2" x14ac:dyDescent="0.25">
      <c r="B20" s="75" t="s">
        <v>224</v>
      </c>
    </row>
    <row r="21" spans="2:2" x14ac:dyDescent="0.25">
      <c r="B21" s="76" t="s">
        <v>225</v>
      </c>
    </row>
  </sheetData>
  <mergeCells count="17">
    <mergeCell ref="B11:E11"/>
    <mergeCell ref="F11:G11"/>
    <mergeCell ref="C7:H7"/>
    <mergeCell ref="A9:E9"/>
    <mergeCell ref="F9:G9"/>
    <mergeCell ref="A10:E10"/>
    <mergeCell ref="F10:G10"/>
    <mergeCell ref="B15:E15"/>
    <mergeCell ref="F15:G15"/>
    <mergeCell ref="B16:E16"/>
    <mergeCell ref="F16:G16"/>
    <mergeCell ref="B12:E12"/>
    <mergeCell ref="F12:G12"/>
    <mergeCell ref="B13:E13"/>
    <mergeCell ref="F13:G13"/>
    <mergeCell ref="B14:E14"/>
    <mergeCell ref="F14:G14"/>
  </mergeCells>
  <pageMargins left="0.7" right="0.7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EF53-5609-4453-B4FC-5C28FC596318}">
  <sheetPr>
    <pageSetUpPr fitToPage="1"/>
  </sheetPr>
  <dimension ref="A1:L156"/>
  <sheetViews>
    <sheetView topLeftCell="A117" workbookViewId="0">
      <selection activeCell="N148" sqref="N148"/>
    </sheetView>
  </sheetViews>
  <sheetFormatPr defaultRowHeight="15" x14ac:dyDescent="0.25"/>
  <cols>
    <col min="6" max="6" width="14.85546875" customWidth="1"/>
  </cols>
  <sheetData>
    <row r="1" spans="1:12" x14ac:dyDescent="0.25">
      <c r="A1" s="120" t="s">
        <v>0</v>
      </c>
      <c r="B1" s="120"/>
      <c r="C1" s="120"/>
      <c r="D1" s="120"/>
      <c r="E1" s="120"/>
      <c r="F1" s="40"/>
      <c r="G1" s="40"/>
      <c r="H1" s="40"/>
      <c r="I1" s="40"/>
    </row>
    <row r="2" spans="1:12" x14ac:dyDescent="0.25">
      <c r="A2" s="120" t="s">
        <v>1</v>
      </c>
      <c r="B2" s="120"/>
      <c r="C2" s="120"/>
      <c r="D2" s="120"/>
      <c r="E2" s="120"/>
      <c r="F2" s="40"/>
      <c r="G2" s="41"/>
      <c r="H2" s="40"/>
      <c r="I2" s="41"/>
    </row>
    <row r="3" spans="1:12" ht="0.75" customHeight="1" x14ac:dyDescent="0.25">
      <c r="A3" s="120"/>
      <c r="B3" s="120"/>
      <c r="C3" s="120"/>
      <c r="D3" s="120"/>
      <c r="E3" s="120"/>
      <c r="F3" s="40"/>
      <c r="G3" s="40"/>
      <c r="H3" s="40"/>
      <c r="I3" s="40"/>
    </row>
    <row r="4" spans="1:12" x14ac:dyDescent="0.25">
      <c r="A4" s="120" t="s">
        <v>2</v>
      </c>
      <c r="B4" s="120"/>
      <c r="C4" s="120"/>
      <c r="D4" s="120"/>
      <c r="E4" s="120"/>
      <c r="F4" s="40"/>
      <c r="G4" s="40"/>
      <c r="H4" s="40"/>
      <c r="I4" s="40"/>
    </row>
    <row r="5" spans="1:12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12" x14ac:dyDescent="0.25">
      <c r="A6" s="121" t="s">
        <v>219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2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</row>
    <row r="8" spans="1:12" ht="51" x14ac:dyDescent="0.25">
      <c r="A8" s="122" t="s">
        <v>3</v>
      </c>
      <c r="B8" s="139"/>
      <c r="C8" s="139"/>
      <c r="D8" s="139"/>
      <c r="E8" s="140"/>
      <c r="F8" s="58" t="s">
        <v>5</v>
      </c>
      <c r="G8" s="122" t="s">
        <v>52</v>
      </c>
      <c r="H8" s="139"/>
      <c r="I8" s="140"/>
      <c r="J8" s="9" t="s">
        <v>51</v>
      </c>
    </row>
    <row r="9" spans="1:12" x14ac:dyDescent="0.25">
      <c r="A9" s="122" t="s">
        <v>6</v>
      </c>
      <c r="B9" s="123"/>
      <c r="C9" s="123"/>
      <c r="D9" s="123"/>
      <c r="E9" s="124"/>
      <c r="F9" s="58" t="s">
        <v>7</v>
      </c>
      <c r="G9" s="122" t="s">
        <v>8</v>
      </c>
      <c r="H9" s="139"/>
      <c r="I9" s="140"/>
      <c r="J9" s="3" t="s">
        <v>9</v>
      </c>
    </row>
    <row r="10" spans="1:12" x14ac:dyDescent="0.25">
      <c r="A10" s="59"/>
      <c r="B10" s="142" t="s">
        <v>55</v>
      </c>
      <c r="C10" s="136"/>
      <c r="D10" s="136"/>
      <c r="E10" s="137"/>
      <c r="F10" s="60">
        <v>795650</v>
      </c>
      <c r="G10" s="135">
        <v>875985.48</v>
      </c>
      <c r="H10" s="136"/>
      <c r="I10" s="137"/>
      <c r="J10" s="62">
        <f>G10/F10*100</f>
        <v>110.09683654873375</v>
      </c>
      <c r="K10" s="78"/>
      <c r="L10" s="73"/>
    </row>
    <row r="11" spans="1:12" ht="24" customHeight="1" x14ac:dyDescent="0.25">
      <c r="A11" s="42" t="s">
        <v>203</v>
      </c>
      <c r="B11" s="143" t="s">
        <v>204</v>
      </c>
      <c r="C11" s="117"/>
      <c r="D11" s="117"/>
      <c r="E11" s="118"/>
      <c r="F11" s="43">
        <v>795650</v>
      </c>
      <c r="G11" s="138">
        <v>875985.48</v>
      </c>
      <c r="H11" s="117"/>
      <c r="I11" s="118"/>
      <c r="J11" s="63">
        <f>G11/F11*100</f>
        <v>110.09683654873375</v>
      </c>
      <c r="K11" s="78"/>
      <c r="L11" s="73"/>
    </row>
    <row r="12" spans="1:12" ht="22.5" x14ac:dyDescent="0.25">
      <c r="A12" s="44" t="s">
        <v>205</v>
      </c>
      <c r="B12" s="144" t="s">
        <v>206</v>
      </c>
      <c r="C12" s="117"/>
      <c r="D12" s="117"/>
      <c r="E12" s="118"/>
      <c r="F12" s="45">
        <v>795650</v>
      </c>
      <c r="G12" s="133">
        <v>875985.48</v>
      </c>
      <c r="H12" s="117"/>
      <c r="I12" s="118"/>
      <c r="J12" s="64">
        <f>G12/F12*100</f>
        <v>110.09683654873375</v>
      </c>
      <c r="K12" s="73"/>
      <c r="L12" s="73"/>
    </row>
    <row r="13" spans="1:12" ht="45" x14ac:dyDescent="0.25">
      <c r="A13" s="46" t="s">
        <v>207</v>
      </c>
      <c r="B13" s="141" t="s">
        <v>208</v>
      </c>
      <c r="C13" s="117"/>
      <c r="D13" s="117"/>
      <c r="E13" s="118"/>
      <c r="F13" s="47">
        <v>795650</v>
      </c>
      <c r="G13" s="134">
        <v>875985.48</v>
      </c>
      <c r="H13" s="117"/>
      <c r="I13" s="118"/>
      <c r="J13" s="46">
        <v>110.1</v>
      </c>
      <c r="K13" s="73"/>
      <c r="L13" s="73"/>
    </row>
    <row r="14" spans="1:12" x14ac:dyDescent="0.25">
      <c r="A14" s="48" t="s">
        <v>190</v>
      </c>
      <c r="B14" s="131" t="s">
        <v>191</v>
      </c>
      <c r="C14" s="117"/>
      <c r="D14" s="117"/>
      <c r="E14" s="118"/>
      <c r="F14" s="49">
        <v>135150</v>
      </c>
      <c r="G14" s="132">
        <v>162028.32</v>
      </c>
      <c r="H14" s="117"/>
      <c r="I14" s="118"/>
      <c r="J14" s="65">
        <f>G14/F14*100</f>
        <v>119.887769145394</v>
      </c>
      <c r="K14" s="73"/>
      <c r="L14" s="73"/>
    </row>
    <row r="15" spans="1:12" x14ac:dyDescent="0.25">
      <c r="A15" s="50" t="s">
        <v>193</v>
      </c>
      <c r="B15" s="127" t="s">
        <v>191</v>
      </c>
      <c r="C15" s="117"/>
      <c r="D15" s="117"/>
      <c r="E15" s="118"/>
      <c r="F15" s="51">
        <v>42000</v>
      </c>
      <c r="G15" s="128">
        <v>85491.07</v>
      </c>
      <c r="H15" s="117"/>
      <c r="I15" s="118"/>
      <c r="J15" s="66">
        <f>G15/F15*100</f>
        <v>203.55016666666668</v>
      </c>
      <c r="K15" s="73"/>
      <c r="L15" s="73"/>
    </row>
    <row r="16" spans="1:12" ht="22.5" x14ac:dyDescent="0.25">
      <c r="A16" s="52" t="s">
        <v>209</v>
      </c>
      <c r="B16" s="129" t="s">
        <v>210</v>
      </c>
      <c r="C16" s="117"/>
      <c r="D16" s="117"/>
      <c r="E16" s="118"/>
      <c r="F16" s="53">
        <v>42000</v>
      </c>
      <c r="G16" s="130">
        <v>85491.07</v>
      </c>
      <c r="H16" s="117"/>
      <c r="I16" s="118"/>
      <c r="J16" s="52">
        <v>203.55</v>
      </c>
      <c r="K16" s="73"/>
      <c r="L16" s="73"/>
    </row>
    <row r="17" spans="1:12" ht="22.5" x14ac:dyDescent="0.25">
      <c r="A17" s="54" t="s">
        <v>211</v>
      </c>
      <c r="B17" s="125" t="s">
        <v>212</v>
      </c>
      <c r="C17" s="117"/>
      <c r="D17" s="117"/>
      <c r="E17" s="118"/>
      <c r="F17" s="55">
        <v>6300</v>
      </c>
      <c r="G17" s="126">
        <v>3868.55</v>
      </c>
      <c r="H17" s="117"/>
      <c r="I17" s="118"/>
      <c r="J17" s="67">
        <f>G17/F17*100</f>
        <v>61.405555555555559</v>
      </c>
      <c r="K17" s="73"/>
      <c r="L17" s="73"/>
    </row>
    <row r="18" spans="1:12" x14ac:dyDescent="0.25">
      <c r="A18" s="56" t="s">
        <v>73</v>
      </c>
      <c r="B18" s="116" t="s">
        <v>74</v>
      </c>
      <c r="C18" s="117"/>
      <c r="D18" s="117"/>
      <c r="E18" s="118"/>
      <c r="F18" s="57">
        <v>6300</v>
      </c>
      <c r="G18" s="119">
        <v>3868.55</v>
      </c>
      <c r="H18" s="117"/>
      <c r="I18" s="118"/>
      <c r="J18" s="56">
        <v>61.41</v>
      </c>
      <c r="K18" s="73"/>
      <c r="L18" s="73"/>
    </row>
    <row r="19" spans="1:12" ht="24" customHeight="1" x14ac:dyDescent="0.25">
      <c r="A19" s="56" t="s">
        <v>79</v>
      </c>
      <c r="B19" s="116" t="s">
        <v>80</v>
      </c>
      <c r="C19" s="117"/>
      <c r="D19" s="117"/>
      <c r="E19" s="118"/>
      <c r="F19" s="57">
        <v>1600</v>
      </c>
      <c r="G19" s="119">
        <v>0</v>
      </c>
      <c r="H19" s="117"/>
      <c r="I19" s="118"/>
      <c r="J19" s="69">
        <v>0</v>
      </c>
      <c r="K19" s="73"/>
      <c r="L19" s="73"/>
    </row>
    <row r="20" spans="1:12" x14ac:dyDescent="0.25">
      <c r="A20" s="56" t="s">
        <v>91</v>
      </c>
      <c r="B20" s="116" t="s">
        <v>92</v>
      </c>
      <c r="C20" s="117"/>
      <c r="D20" s="117"/>
      <c r="E20" s="118"/>
      <c r="F20" s="57">
        <v>0</v>
      </c>
      <c r="G20" s="119">
        <v>0</v>
      </c>
      <c r="H20" s="117"/>
      <c r="I20" s="118"/>
      <c r="J20" s="69">
        <v>0</v>
      </c>
      <c r="K20" s="73"/>
      <c r="L20" s="73"/>
    </row>
    <row r="21" spans="1:12" x14ac:dyDescent="0.25">
      <c r="A21" s="56" t="s">
        <v>111</v>
      </c>
      <c r="B21" s="116" t="s">
        <v>112</v>
      </c>
      <c r="C21" s="117"/>
      <c r="D21" s="117"/>
      <c r="E21" s="118"/>
      <c r="F21" s="57">
        <v>1800</v>
      </c>
      <c r="G21" s="119">
        <v>0</v>
      </c>
      <c r="H21" s="117"/>
      <c r="I21" s="118"/>
      <c r="J21" s="68">
        <v>0</v>
      </c>
      <c r="K21" s="73"/>
      <c r="L21" s="73"/>
    </row>
    <row r="22" spans="1:12" ht="24" customHeight="1" x14ac:dyDescent="0.25">
      <c r="A22" s="56" t="s">
        <v>121</v>
      </c>
      <c r="B22" s="116" t="s">
        <v>122</v>
      </c>
      <c r="C22" s="117"/>
      <c r="D22" s="117"/>
      <c r="E22" s="118"/>
      <c r="F22" s="57">
        <v>2900</v>
      </c>
      <c r="G22" s="119">
        <v>3868.55</v>
      </c>
      <c r="H22" s="117"/>
      <c r="I22" s="118"/>
      <c r="J22" s="69">
        <f>G22/F22*100</f>
        <v>133.39827586206897</v>
      </c>
      <c r="K22" s="73"/>
      <c r="L22" s="73"/>
    </row>
    <row r="23" spans="1:12" x14ac:dyDescent="0.25">
      <c r="A23" s="56" t="s">
        <v>123</v>
      </c>
      <c r="B23" s="116" t="s">
        <v>124</v>
      </c>
      <c r="C23" s="117"/>
      <c r="D23" s="117"/>
      <c r="E23" s="118"/>
      <c r="F23" s="57">
        <v>0</v>
      </c>
      <c r="G23" s="119">
        <v>0</v>
      </c>
      <c r="H23" s="117"/>
      <c r="I23" s="118"/>
      <c r="J23" s="69">
        <v>0</v>
      </c>
      <c r="K23" s="73"/>
      <c r="L23" s="73"/>
    </row>
    <row r="24" spans="1:12" ht="22.5" x14ac:dyDescent="0.25">
      <c r="A24" s="54" t="s">
        <v>213</v>
      </c>
      <c r="B24" s="125" t="s">
        <v>214</v>
      </c>
      <c r="C24" s="117"/>
      <c r="D24" s="117"/>
      <c r="E24" s="118"/>
      <c r="F24" s="55">
        <v>4500</v>
      </c>
      <c r="G24" s="126">
        <v>43974.68</v>
      </c>
      <c r="H24" s="117"/>
      <c r="I24" s="118"/>
      <c r="J24" s="67">
        <f>G24/F24*100</f>
        <v>977.21511111111101</v>
      </c>
      <c r="K24" s="73"/>
      <c r="L24" s="73"/>
    </row>
    <row r="25" spans="1:12" x14ac:dyDescent="0.25">
      <c r="A25" s="56" t="s">
        <v>73</v>
      </c>
      <c r="B25" s="116" t="s">
        <v>74</v>
      </c>
      <c r="C25" s="117"/>
      <c r="D25" s="117"/>
      <c r="E25" s="118"/>
      <c r="F25" s="57">
        <v>4500</v>
      </c>
      <c r="G25" s="119">
        <v>43974.68</v>
      </c>
      <c r="H25" s="117"/>
      <c r="I25" s="118"/>
      <c r="J25" s="56">
        <v>977.22</v>
      </c>
      <c r="K25" s="73"/>
      <c r="L25" s="73"/>
    </row>
    <row r="26" spans="1:12" x14ac:dyDescent="0.25">
      <c r="A26" s="56" t="s">
        <v>133</v>
      </c>
      <c r="B26" s="116" t="s">
        <v>120</v>
      </c>
      <c r="C26" s="117"/>
      <c r="D26" s="117"/>
      <c r="E26" s="118"/>
      <c r="F26" s="57">
        <v>4500</v>
      </c>
      <c r="G26" s="119">
        <v>43974.68</v>
      </c>
      <c r="H26" s="117"/>
      <c r="I26" s="118"/>
      <c r="J26" s="56">
        <v>977.22</v>
      </c>
      <c r="K26" s="73"/>
      <c r="L26" s="73"/>
    </row>
    <row r="27" spans="1:12" ht="22.5" x14ac:dyDescent="0.25">
      <c r="A27" s="54" t="s">
        <v>215</v>
      </c>
      <c r="B27" s="125" t="s">
        <v>216</v>
      </c>
      <c r="C27" s="117"/>
      <c r="D27" s="117"/>
      <c r="E27" s="118"/>
      <c r="F27" s="55">
        <v>31200</v>
      </c>
      <c r="G27" s="126">
        <v>37647.839999999997</v>
      </c>
      <c r="H27" s="117"/>
      <c r="I27" s="118"/>
      <c r="J27" s="67">
        <f>G27/F27*100</f>
        <v>120.66615384615385</v>
      </c>
      <c r="K27" s="73"/>
      <c r="L27" s="73"/>
    </row>
    <row r="28" spans="1:12" x14ac:dyDescent="0.25">
      <c r="A28" s="56" t="s">
        <v>73</v>
      </c>
      <c r="B28" s="116" t="s">
        <v>74</v>
      </c>
      <c r="C28" s="117"/>
      <c r="D28" s="117"/>
      <c r="E28" s="118"/>
      <c r="F28" s="57">
        <v>11500</v>
      </c>
      <c r="G28" s="119">
        <v>18779.189999999999</v>
      </c>
      <c r="H28" s="117"/>
      <c r="I28" s="118"/>
      <c r="J28" s="69">
        <f>G28/F28*100</f>
        <v>163.29730434782607</v>
      </c>
      <c r="K28" s="73"/>
      <c r="L28" s="73"/>
    </row>
    <row r="29" spans="1:12" x14ac:dyDescent="0.25">
      <c r="A29" s="56" t="s">
        <v>103</v>
      </c>
      <c r="B29" s="116" t="s">
        <v>104</v>
      </c>
      <c r="C29" s="117"/>
      <c r="D29" s="117"/>
      <c r="E29" s="118"/>
      <c r="F29" s="57">
        <v>11500</v>
      </c>
      <c r="G29" s="119">
        <v>18779.189999999999</v>
      </c>
      <c r="H29" s="117"/>
      <c r="I29" s="118"/>
      <c r="J29" s="69">
        <f>G29/F29*100</f>
        <v>163.29730434782607</v>
      </c>
      <c r="K29" s="73"/>
      <c r="L29" s="73"/>
    </row>
    <row r="30" spans="1:12" x14ac:dyDescent="0.25">
      <c r="A30" s="56" t="s">
        <v>146</v>
      </c>
      <c r="B30" s="116" t="s">
        <v>147</v>
      </c>
      <c r="C30" s="117"/>
      <c r="D30" s="117"/>
      <c r="E30" s="118"/>
      <c r="F30" s="57">
        <v>19700</v>
      </c>
      <c r="G30" s="119">
        <v>18868.650000000001</v>
      </c>
      <c r="H30" s="117"/>
      <c r="I30" s="118"/>
      <c r="J30" s="69">
        <f>G30/F30*100</f>
        <v>95.779949238578695</v>
      </c>
      <c r="K30" s="73"/>
      <c r="L30" s="73"/>
    </row>
    <row r="31" spans="1:12" x14ac:dyDescent="0.25">
      <c r="A31" s="56" t="s">
        <v>169</v>
      </c>
      <c r="B31" s="116" t="s">
        <v>170</v>
      </c>
      <c r="C31" s="117"/>
      <c r="D31" s="117"/>
      <c r="E31" s="118"/>
      <c r="F31" s="57">
        <v>0</v>
      </c>
      <c r="G31" s="119">
        <v>0</v>
      </c>
      <c r="H31" s="117"/>
      <c r="I31" s="118"/>
      <c r="J31" s="69">
        <v>0</v>
      </c>
      <c r="K31" s="73"/>
      <c r="L31" s="73"/>
    </row>
    <row r="32" spans="1:12" x14ac:dyDescent="0.25">
      <c r="A32" s="56" t="s">
        <v>150</v>
      </c>
      <c r="B32" s="116" t="s">
        <v>151</v>
      </c>
      <c r="C32" s="117"/>
      <c r="D32" s="117"/>
      <c r="E32" s="118"/>
      <c r="F32" s="57">
        <v>1200</v>
      </c>
      <c r="G32" s="119">
        <v>408.5</v>
      </c>
      <c r="H32" s="117"/>
      <c r="I32" s="118"/>
      <c r="J32" s="69">
        <f>G32/F32*100</f>
        <v>34.041666666666664</v>
      </c>
      <c r="K32" s="73"/>
      <c r="L32" s="73"/>
    </row>
    <row r="33" spans="1:12" x14ac:dyDescent="0.25">
      <c r="A33" s="56" t="s">
        <v>152</v>
      </c>
      <c r="B33" s="116" t="s">
        <v>153</v>
      </c>
      <c r="C33" s="117"/>
      <c r="D33" s="117"/>
      <c r="E33" s="118"/>
      <c r="F33" s="57">
        <v>18200</v>
      </c>
      <c r="G33" s="119">
        <v>18138.59</v>
      </c>
      <c r="H33" s="117"/>
      <c r="I33" s="118"/>
      <c r="J33" s="69">
        <f>G33/F33*100</f>
        <v>99.662582417582428</v>
      </c>
      <c r="K33" s="80"/>
      <c r="L33" s="73"/>
    </row>
    <row r="34" spans="1:12" x14ac:dyDescent="0.25">
      <c r="A34" s="56" t="s">
        <v>156</v>
      </c>
      <c r="B34" s="116" t="s">
        <v>157</v>
      </c>
      <c r="C34" s="117"/>
      <c r="D34" s="117"/>
      <c r="E34" s="118"/>
      <c r="F34" s="57">
        <v>300</v>
      </c>
      <c r="G34" s="119">
        <v>321.56</v>
      </c>
      <c r="H34" s="117"/>
      <c r="I34" s="118"/>
      <c r="J34" s="69">
        <f>G34/F34*100</f>
        <v>107.18666666666667</v>
      </c>
      <c r="K34" s="73"/>
      <c r="L34" s="73"/>
    </row>
    <row r="35" spans="1:12" ht="27" customHeight="1" x14ac:dyDescent="0.25">
      <c r="A35" s="50" t="s">
        <v>194</v>
      </c>
      <c r="B35" s="127" t="s">
        <v>195</v>
      </c>
      <c r="C35" s="117"/>
      <c r="D35" s="117"/>
      <c r="E35" s="118"/>
      <c r="F35" s="51">
        <v>93150</v>
      </c>
      <c r="G35" s="128">
        <v>76537.25</v>
      </c>
      <c r="H35" s="117"/>
      <c r="I35" s="118"/>
      <c r="J35" s="66">
        <f>G35/F35*100</f>
        <v>82.165593129361241</v>
      </c>
      <c r="K35" s="73"/>
      <c r="L35" s="73"/>
    </row>
    <row r="36" spans="1:12" ht="22.5" x14ac:dyDescent="0.25">
      <c r="A36" s="52" t="s">
        <v>209</v>
      </c>
      <c r="B36" s="129" t="s">
        <v>210</v>
      </c>
      <c r="C36" s="117"/>
      <c r="D36" s="117"/>
      <c r="E36" s="118"/>
      <c r="F36" s="53">
        <v>93150</v>
      </c>
      <c r="G36" s="130">
        <v>76537.25</v>
      </c>
      <c r="H36" s="117"/>
      <c r="I36" s="118"/>
      <c r="J36" s="52">
        <v>82.17</v>
      </c>
      <c r="K36" s="73"/>
      <c r="L36" s="73"/>
    </row>
    <row r="37" spans="1:12" ht="22.5" x14ac:dyDescent="0.25">
      <c r="A37" s="54" t="s">
        <v>211</v>
      </c>
      <c r="B37" s="125" t="s">
        <v>212</v>
      </c>
      <c r="C37" s="117"/>
      <c r="D37" s="117"/>
      <c r="E37" s="118"/>
      <c r="F37" s="55">
        <v>88650</v>
      </c>
      <c r="G37" s="126">
        <v>76537.25</v>
      </c>
      <c r="H37" s="117"/>
      <c r="I37" s="118"/>
      <c r="J37" s="54">
        <v>82.17</v>
      </c>
      <c r="K37" s="73"/>
      <c r="L37" s="73"/>
    </row>
    <row r="38" spans="1:12" x14ac:dyDescent="0.25">
      <c r="A38" s="56" t="s">
        <v>73</v>
      </c>
      <c r="B38" s="116" t="s">
        <v>74</v>
      </c>
      <c r="C38" s="117"/>
      <c r="D38" s="117"/>
      <c r="E38" s="118"/>
      <c r="F38" s="57">
        <v>88450</v>
      </c>
      <c r="G38" s="119">
        <v>76532.75</v>
      </c>
      <c r="H38" s="117"/>
      <c r="I38" s="118"/>
      <c r="J38" s="56">
        <v>82.17</v>
      </c>
      <c r="K38" s="73"/>
      <c r="L38" s="73"/>
    </row>
    <row r="39" spans="1:12" x14ac:dyDescent="0.25">
      <c r="A39" s="56" t="s">
        <v>77</v>
      </c>
      <c r="B39" s="116" t="s">
        <v>78</v>
      </c>
      <c r="C39" s="117"/>
      <c r="D39" s="117"/>
      <c r="E39" s="118"/>
      <c r="F39" s="57">
        <v>400</v>
      </c>
      <c r="G39" s="119">
        <v>0</v>
      </c>
      <c r="H39" s="117"/>
      <c r="I39" s="118"/>
      <c r="J39" s="69">
        <v>0</v>
      </c>
      <c r="K39" s="73"/>
      <c r="L39" s="73"/>
    </row>
    <row r="40" spans="1:12" ht="21.75" customHeight="1" x14ac:dyDescent="0.25">
      <c r="A40" s="56" t="s">
        <v>79</v>
      </c>
      <c r="B40" s="116" t="s">
        <v>80</v>
      </c>
      <c r="C40" s="117"/>
      <c r="D40" s="117"/>
      <c r="E40" s="118"/>
      <c r="F40" s="57">
        <v>9000</v>
      </c>
      <c r="G40" s="119">
        <v>11141.27</v>
      </c>
      <c r="H40" s="117"/>
      <c r="I40" s="118"/>
      <c r="J40" s="69">
        <f>G40/F40*100</f>
        <v>123.79188888888891</v>
      </c>
      <c r="K40" s="73"/>
      <c r="L40" s="73"/>
    </row>
    <row r="41" spans="1:12" x14ac:dyDescent="0.25">
      <c r="A41" s="56" t="s">
        <v>81</v>
      </c>
      <c r="B41" s="116" t="s">
        <v>82</v>
      </c>
      <c r="C41" s="117"/>
      <c r="D41" s="117"/>
      <c r="E41" s="118"/>
      <c r="F41" s="57">
        <v>900</v>
      </c>
      <c r="G41" s="119">
        <v>457</v>
      </c>
      <c r="H41" s="117"/>
      <c r="I41" s="118"/>
      <c r="J41" s="69">
        <f>G41/F41*100</f>
        <v>50.777777777777779</v>
      </c>
      <c r="K41" s="73"/>
      <c r="L41" s="73"/>
    </row>
    <row r="42" spans="1:12" x14ac:dyDescent="0.25">
      <c r="A42" s="56" t="s">
        <v>87</v>
      </c>
      <c r="B42" s="116" t="s">
        <v>88</v>
      </c>
      <c r="C42" s="117"/>
      <c r="D42" s="117"/>
      <c r="E42" s="118"/>
      <c r="F42" s="57">
        <v>1900</v>
      </c>
      <c r="G42" s="119">
        <v>659.76</v>
      </c>
      <c r="H42" s="117"/>
      <c r="I42" s="118"/>
      <c r="J42" s="69">
        <f>G42/F42*100</f>
        <v>34.724210526315794</v>
      </c>
      <c r="K42" s="73"/>
      <c r="L42" s="73"/>
    </row>
    <row r="43" spans="1:12" x14ac:dyDescent="0.25">
      <c r="A43" s="56" t="s">
        <v>89</v>
      </c>
      <c r="B43" s="116" t="s">
        <v>90</v>
      </c>
      <c r="C43" s="117"/>
      <c r="D43" s="117"/>
      <c r="E43" s="118"/>
      <c r="F43" s="57">
        <v>68500</v>
      </c>
      <c r="G43" s="119">
        <v>52585.19</v>
      </c>
      <c r="H43" s="117"/>
      <c r="I43" s="118"/>
      <c r="J43" s="69">
        <f>G43/F43*100</f>
        <v>76.76670072992701</v>
      </c>
      <c r="K43" s="73"/>
      <c r="L43" s="73"/>
    </row>
    <row r="44" spans="1:12" x14ac:dyDescent="0.25">
      <c r="A44" s="56" t="s">
        <v>91</v>
      </c>
      <c r="B44" s="116" t="s">
        <v>92</v>
      </c>
      <c r="C44" s="117"/>
      <c r="D44" s="117"/>
      <c r="E44" s="118"/>
      <c r="F44" s="57">
        <v>0</v>
      </c>
      <c r="G44" s="119">
        <v>0</v>
      </c>
      <c r="H44" s="117"/>
      <c r="I44" s="118"/>
      <c r="J44" s="69">
        <v>0</v>
      </c>
      <c r="K44" s="73"/>
      <c r="L44" s="73"/>
    </row>
    <row r="45" spans="1:12" ht="22.5" customHeight="1" x14ac:dyDescent="0.25">
      <c r="A45" s="56" t="s">
        <v>93</v>
      </c>
      <c r="B45" s="116" t="s">
        <v>94</v>
      </c>
      <c r="C45" s="117"/>
      <c r="D45" s="117"/>
      <c r="E45" s="118"/>
      <c r="F45" s="57">
        <v>500</v>
      </c>
      <c r="G45" s="119">
        <v>2389.25</v>
      </c>
      <c r="H45" s="117"/>
      <c r="I45" s="118"/>
      <c r="J45" s="69">
        <f>G45/F45*100</f>
        <v>477.85</v>
      </c>
      <c r="K45" s="73"/>
      <c r="L45" s="73"/>
    </row>
    <row r="46" spans="1:12" x14ac:dyDescent="0.25">
      <c r="A46" s="56" t="s">
        <v>95</v>
      </c>
      <c r="B46" s="116" t="s">
        <v>96</v>
      </c>
      <c r="C46" s="117"/>
      <c r="D46" s="117"/>
      <c r="E46" s="118"/>
      <c r="F46" s="57">
        <v>200</v>
      </c>
      <c r="G46" s="119">
        <v>185.89</v>
      </c>
      <c r="H46" s="117"/>
      <c r="I46" s="118"/>
      <c r="J46" s="69">
        <f>G46/F46*100</f>
        <v>92.944999999999993</v>
      </c>
      <c r="K46" s="73"/>
      <c r="L46" s="73"/>
    </row>
    <row r="47" spans="1:12" x14ac:dyDescent="0.25">
      <c r="A47" s="56" t="s">
        <v>101</v>
      </c>
      <c r="B47" s="116" t="s">
        <v>102</v>
      </c>
      <c r="C47" s="117"/>
      <c r="D47" s="117"/>
      <c r="E47" s="118"/>
      <c r="F47" s="57">
        <v>400</v>
      </c>
      <c r="G47" s="119">
        <v>0</v>
      </c>
      <c r="H47" s="117"/>
      <c r="I47" s="118"/>
      <c r="J47" s="69">
        <v>0</v>
      </c>
      <c r="K47" s="73"/>
      <c r="L47" s="73"/>
    </row>
    <row r="48" spans="1:12" x14ac:dyDescent="0.25">
      <c r="A48" s="56" t="s">
        <v>103</v>
      </c>
      <c r="B48" s="116" t="s">
        <v>104</v>
      </c>
      <c r="C48" s="117"/>
      <c r="D48" s="117"/>
      <c r="E48" s="118"/>
      <c r="F48" s="57">
        <v>1500</v>
      </c>
      <c r="G48" s="119">
        <v>6082.57</v>
      </c>
      <c r="H48" s="117"/>
      <c r="I48" s="118"/>
      <c r="J48" s="69">
        <f>G48/F48*100</f>
        <v>405.50466666666665</v>
      </c>
      <c r="K48" s="73"/>
      <c r="L48" s="73"/>
    </row>
    <row r="49" spans="1:12" x14ac:dyDescent="0.25">
      <c r="A49" s="56" t="s">
        <v>105</v>
      </c>
      <c r="B49" s="116" t="s">
        <v>106</v>
      </c>
      <c r="C49" s="117"/>
      <c r="D49" s="117"/>
      <c r="E49" s="118"/>
      <c r="F49" s="57">
        <v>100</v>
      </c>
      <c r="G49" s="119">
        <v>0</v>
      </c>
      <c r="H49" s="117"/>
      <c r="I49" s="118"/>
      <c r="J49" s="69">
        <v>0</v>
      </c>
      <c r="K49" s="73"/>
      <c r="L49" s="73"/>
    </row>
    <row r="50" spans="1:12" x14ac:dyDescent="0.25">
      <c r="A50" s="56" t="s">
        <v>107</v>
      </c>
      <c r="B50" s="116" t="s">
        <v>108</v>
      </c>
      <c r="C50" s="117"/>
      <c r="D50" s="117"/>
      <c r="E50" s="118"/>
      <c r="F50" s="57">
        <v>2300</v>
      </c>
      <c r="G50" s="119">
        <v>172.64</v>
      </c>
      <c r="H50" s="117"/>
      <c r="I50" s="118"/>
      <c r="J50" s="69">
        <f>G50/F50*100</f>
        <v>7.506086956521739</v>
      </c>
      <c r="K50" s="73"/>
      <c r="L50" s="73"/>
    </row>
    <row r="51" spans="1:12" x14ac:dyDescent="0.25">
      <c r="A51" s="56" t="s">
        <v>109</v>
      </c>
      <c r="B51" s="116" t="s">
        <v>110</v>
      </c>
      <c r="C51" s="117"/>
      <c r="D51" s="117"/>
      <c r="E51" s="118"/>
      <c r="F51" s="57">
        <v>0</v>
      </c>
      <c r="G51" s="119">
        <v>9.18</v>
      </c>
      <c r="H51" s="117"/>
      <c r="I51" s="118"/>
      <c r="J51" s="69">
        <v>0</v>
      </c>
      <c r="K51" s="73"/>
      <c r="L51" s="73"/>
    </row>
    <row r="52" spans="1:12" x14ac:dyDescent="0.25">
      <c r="A52" s="56" t="s">
        <v>111</v>
      </c>
      <c r="B52" s="116" t="s">
        <v>112</v>
      </c>
      <c r="C52" s="117"/>
      <c r="D52" s="117"/>
      <c r="E52" s="118"/>
      <c r="F52" s="57">
        <v>600</v>
      </c>
      <c r="G52" s="119">
        <v>1553.8</v>
      </c>
      <c r="H52" s="117"/>
      <c r="I52" s="118"/>
      <c r="J52" s="69">
        <f>G52/F52*100</f>
        <v>258.96666666666664</v>
      </c>
      <c r="K52" s="73"/>
      <c r="L52" s="73"/>
    </row>
    <row r="53" spans="1:12" x14ac:dyDescent="0.25">
      <c r="A53" s="56" t="s">
        <v>113</v>
      </c>
      <c r="B53" s="116" t="s">
        <v>114</v>
      </c>
      <c r="C53" s="117"/>
      <c r="D53" s="117"/>
      <c r="E53" s="118"/>
      <c r="F53" s="57">
        <v>200</v>
      </c>
      <c r="G53" s="119">
        <v>0</v>
      </c>
      <c r="H53" s="117"/>
      <c r="I53" s="118"/>
      <c r="J53" s="69">
        <v>0</v>
      </c>
      <c r="K53" s="73"/>
      <c r="L53" s="73"/>
    </row>
    <row r="54" spans="1:12" x14ac:dyDescent="0.25">
      <c r="A54" s="56" t="s">
        <v>115</v>
      </c>
      <c r="B54" s="116" t="s">
        <v>116</v>
      </c>
      <c r="C54" s="117"/>
      <c r="D54" s="117"/>
      <c r="E54" s="118"/>
      <c r="F54" s="57">
        <v>200</v>
      </c>
      <c r="G54" s="119">
        <v>0</v>
      </c>
      <c r="H54" s="117"/>
      <c r="I54" s="118"/>
      <c r="J54" s="69">
        <v>0</v>
      </c>
      <c r="K54" s="73"/>
      <c r="L54" s="73"/>
    </row>
    <row r="55" spans="1:12" x14ac:dyDescent="0.25">
      <c r="A55" s="56" t="s">
        <v>117</v>
      </c>
      <c r="B55" s="116" t="s">
        <v>118</v>
      </c>
      <c r="C55" s="117"/>
      <c r="D55" s="117"/>
      <c r="E55" s="118"/>
      <c r="F55" s="57">
        <v>300</v>
      </c>
      <c r="G55" s="119">
        <v>0</v>
      </c>
      <c r="H55" s="117"/>
      <c r="I55" s="118"/>
      <c r="J55" s="69">
        <v>0</v>
      </c>
      <c r="K55" s="73"/>
      <c r="L55" s="73"/>
    </row>
    <row r="56" spans="1:12" x14ac:dyDescent="0.25">
      <c r="A56" s="56" t="s">
        <v>123</v>
      </c>
      <c r="B56" s="116" t="s">
        <v>124</v>
      </c>
      <c r="C56" s="117"/>
      <c r="D56" s="117"/>
      <c r="E56" s="118"/>
      <c r="F56" s="57">
        <v>1100</v>
      </c>
      <c r="G56" s="119">
        <v>1021.63</v>
      </c>
      <c r="H56" s="117"/>
      <c r="I56" s="118"/>
      <c r="J56" s="69">
        <f>G56/F56*100</f>
        <v>92.875454545454545</v>
      </c>
      <c r="K56" s="73"/>
      <c r="L56" s="73"/>
    </row>
    <row r="57" spans="1:12" x14ac:dyDescent="0.25">
      <c r="A57" s="56" t="s">
        <v>125</v>
      </c>
      <c r="B57" s="116" t="s">
        <v>126</v>
      </c>
      <c r="C57" s="117"/>
      <c r="D57" s="117"/>
      <c r="E57" s="118"/>
      <c r="F57" s="57">
        <v>100</v>
      </c>
      <c r="G57" s="119">
        <v>116.02</v>
      </c>
      <c r="H57" s="117"/>
      <c r="I57" s="118"/>
      <c r="J57" s="69">
        <f>G57/F57*100</f>
        <v>116.02</v>
      </c>
      <c r="K57" s="73"/>
      <c r="L57" s="73"/>
    </row>
    <row r="58" spans="1:12" x14ac:dyDescent="0.25">
      <c r="A58" s="56" t="s">
        <v>127</v>
      </c>
      <c r="B58" s="116" t="s">
        <v>128</v>
      </c>
      <c r="C58" s="117"/>
      <c r="D58" s="117"/>
      <c r="E58" s="118"/>
      <c r="F58" s="57">
        <v>50</v>
      </c>
      <c r="G58" s="119">
        <v>40</v>
      </c>
      <c r="H58" s="117"/>
      <c r="I58" s="118"/>
      <c r="J58" s="69">
        <f>G58/F58*100</f>
        <v>80</v>
      </c>
      <c r="K58" s="73"/>
      <c r="L58" s="73"/>
    </row>
    <row r="59" spans="1:12" x14ac:dyDescent="0.25">
      <c r="A59" s="56" t="s">
        <v>129</v>
      </c>
      <c r="B59" s="116" t="s">
        <v>130</v>
      </c>
      <c r="C59" s="117"/>
      <c r="D59" s="117"/>
      <c r="E59" s="118"/>
      <c r="F59" s="57">
        <v>0</v>
      </c>
      <c r="G59" s="119">
        <v>0</v>
      </c>
      <c r="H59" s="117"/>
      <c r="I59" s="118"/>
      <c r="J59" s="69">
        <v>0</v>
      </c>
      <c r="K59" s="73"/>
      <c r="L59" s="73"/>
    </row>
    <row r="60" spans="1:12" x14ac:dyDescent="0.25">
      <c r="A60" s="56" t="s">
        <v>133</v>
      </c>
      <c r="B60" s="116" t="s">
        <v>120</v>
      </c>
      <c r="C60" s="117"/>
      <c r="D60" s="117"/>
      <c r="E60" s="118"/>
      <c r="F60" s="57">
        <v>200</v>
      </c>
      <c r="G60" s="119">
        <v>118.55</v>
      </c>
      <c r="H60" s="117"/>
      <c r="I60" s="118"/>
      <c r="J60" s="69">
        <f>G60/F60*100</f>
        <v>59.274999999999999</v>
      </c>
      <c r="K60" s="73"/>
      <c r="L60" s="73"/>
    </row>
    <row r="61" spans="1:12" x14ac:dyDescent="0.25">
      <c r="A61" s="56" t="s">
        <v>134</v>
      </c>
      <c r="B61" s="116" t="s">
        <v>135</v>
      </c>
      <c r="C61" s="117"/>
      <c r="D61" s="117"/>
      <c r="E61" s="118"/>
      <c r="F61" s="57">
        <v>200</v>
      </c>
      <c r="G61" s="119">
        <v>4.5</v>
      </c>
      <c r="H61" s="117"/>
      <c r="I61" s="118"/>
      <c r="J61" s="69">
        <f>G61/F61*100</f>
        <v>2.25</v>
      </c>
      <c r="K61" s="73"/>
      <c r="L61" s="73"/>
    </row>
    <row r="62" spans="1:12" x14ac:dyDescent="0.25">
      <c r="A62" s="56" t="s">
        <v>138</v>
      </c>
      <c r="B62" s="116" t="s">
        <v>139</v>
      </c>
      <c r="C62" s="117"/>
      <c r="D62" s="117"/>
      <c r="E62" s="118"/>
      <c r="F62" s="57">
        <v>100</v>
      </c>
      <c r="G62" s="119">
        <v>0</v>
      </c>
      <c r="H62" s="117"/>
      <c r="I62" s="118"/>
      <c r="J62" s="69">
        <v>0</v>
      </c>
      <c r="K62" s="73"/>
      <c r="L62" s="73"/>
    </row>
    <row r="63" spans="1:12" x14ac:dyDescent="0.25">
      <c r="A63" s="56" t="s">
        <v>140</v>
      </c>
      <c r="B63" s="116" t="s">
        <v>141</v>
      </c>
      <c r="C63" s="117"/>
      <c r="D63" s="117"/>
      <c r="E63" s="118"/>
      <c r="F63" s="57">
        <v>50</v>
      </c>
      <c r="G63" s="119">
        <v>0</v>
      </c>
      <c r="H63" s="117"/>
      <c r="I63" s="118"/>
      <c r="J63" s="69">
        <v>0</v>
      </c>
      <c r="K63" s="73"/>
      <c r="L63" s="73"/>
    </row>
    <row r="64" spans="1:12" x14ac:dyDescent="0.25">
      <c r="A64" s="56" t="s">
        <v>142</v>
      </c>
      <c r="B64" s="116" t="s">
        <v>143</v>
      </c>
      <c r="C64" s="117"/>
      <c r="D64" s="117"/>
      <c r="E64" s="118"/>
      <c r="F64" s="57">
        <v>50</v>
      </c>
      <c r="G64" s="119">
        <v>4.5</v>
      </c>
      <c r="H64" s="117"/>
      <c r="I64" s="118"/>
      <c r="J64" s="69">
        <f>G64/F64*100</f>
        <v>9</v>
      </c>
      <c r="K64" s="73"/>
      <c r="L64" s="73"/>
    </row>
    <row r="65" spans="1:12" ht="22.5" x14ac:dyDescent="0.25">
      <c r="A65" s="54" t="s">
        <v>215</v>
      </c>
      <c r="B65" s="125" t="s">
        <v>216</v>
      </c>
      <c r="C65" s="117"/>
      <c r="D65" s="117"/>
      <c r="E65" s="118"/>
      <c r="F65" s="55">
        <v>4500</v>
      </c>
      <c r="G65" s="126">
        <v>0</v>
      </c>
      <c r="H65" s="117"/>
      <c r="I65" s="118"/>
      <c r="J65" s="67">
        <v>0</v>
      </c>
      <c r="K65" s="73"/>
      <c r="L65" s="73"/>
    </row>
    <row r="66" spans="1:12" x14ac:dyDescent="0.25">
      <c r="A66" s="56" t="s">
        <v>146</v>
      </c>
      <c r="B66" s="116" t="s">
        <v>147</v>
      </c>
      <c r="C66" s="117"/>
      <c r="D66" s="117"/>
      <c r="E66" s="118"/>
      <c r="F66" s="57">
        <v>4500</v>
      </c>
      <c r="G66" s="119">
        <v>0</v>
      </c>
      <c r="H66" s="117"/>
      <c r="I66" s="118"/>
      <c r="J66" s="69">
        <v>0</v>
      </c>
      <c r="K66" s="73"/>
      <c r="L66" s="73"/>
    </row>
    <row r="67" spans="1:12" x14ac:dyDescent="0.25">
      <c r="A67" s="56" t="s">
        <v>169</v>
      </c>
      <c r="B67" s="116" t="s">
        <v>170</v>
      </c>
      <c r="C67" s="117"/>
      <c r="D67" s="117"/>
      <c r="E67" s="118"/>
      <c r="F67" s="57">
        <v>0</v>
      </c>
      <c r="G67" s="119">
        <v>0</v>
      </c>
      <c r="H67" s="117"/>
      <c r="I67" s="118"/>
      <c r="J67" s="69">
        <v>0</v>
      </c>
      <c r="K67" s="73"/>
      <c r="L67" s="73"/>
    </row>
    <row r="68" spans="1:12" x14ac:dyDescent="0.25">
      <c r="A68" s="56" t="s">
        <v>150</v>
      </c>
      <c r="B68" s="116" t="s">
        <v>151</v>
      </c>
      <c r="C68" s="117"/>
      <c r="D68" s="117"/>
      <c r="E68" s="118"/>
      <c r="F68" s="57">
        <v>3200</v>
      </c>
      <c r="G68" s="119">
        <v>0</v>
      </c>
      <c r="H68" s="117"/>
      <c r="I68" s="118"/>
      <c r="J68" s="69">
        <v>0</v>
      </c>
      <c r="K68" s="73"/>
      <c r="L68" s="73"/>
    </row>
    <row r="69" spans="1:12" x14ac:dyDescent="0.25">
      <c r="A69" s="56" t="s">
        <v>152</v>
      </c>
      <c r="B69" s="116" t="s">
        <v>153</v>
      </c>
      <c r="C69" s="117"/>
      <c r="D69" s="117"/>
      <c r="E69" s="118"/>
      <c r="F69" s="57">
        <v>1300</v>
      </c>
      <c r="G69" s="119">
        <v>0</v>
      </c>
      <c r="H69" s="117"/>
      <c r="I69" s="118"/>
      <c r="J69" s="69">
        <v>0</v>
      </c>
      <c r="K69" s="73"/>
      <c r="L69" s="73"/>
    </row>
    <row r="70" spans="1:12" x14ac:dyDescent="0.25">
      <c r="A70" s="48" t="s">
        <v>176</v>
      </c>
      <c r="B70" s="131" t="s">
        <v>177</v>
      </c>
      <c r="C70" s="117"/>
      <c r="D70" s="117"/>
      <c r="E70" s="118"/>
      <c r="F70" s="49">
        <v>5000</v>
      </c>
      <c r="G70" s="132">
        <v>1155.57</v>
      </c>
      <c r="H70" s="117"/>
      <c r="I70" s="118"/>
      <c r="J70" s="65">
        <f>G70/F70*100</f>
        <v>23.1114</v>
      </c>
      <c r="K70" s="73"/>
      <c r="L70" s="73"/>
    </row>
    <row r="71" spans="1:12" x14ac:dyDescent="0.25">
      <c r="A71" s="50" t="s">
        <v>178</v>
      </c>
      <c r="B71" s="127" t="s">
        <v>177</v>
      </c>
      <c r="C71" s="117"/>
      <c r="D71" s="117"/>
      <c r="E71" s="118"/>
      <c r="F71" s="51">
        <v>5000</v>
      </c>
      <c r="G71" s="128">
        <v>1155.57</v>
      </c>
      <c r="H71" s="117"/>
      <c r="I71" s="118"/>
      <c r="J71" s="50">
        <v>23.11</v>
      </c>
      <c r="K71" s="73"/>
      <c r="L71" s="73"/>
    </row>
    <row r="72" spans="1:12" ht="22.5" x14ac:dyDescent="0.25">
      <c r="A72" s="52" t="s">
        <v>209</v>
      </c>
      <c r="B72" s="129" t="s">
        <v>210</v>
      </c>
      <c r="C72" s="117"/>
      <c r="D72" s="117"/>
      <c r="E72" s="118"/>
      <c r="F72" s="53">
        <v>5000</v>
      </c>
      <c r="G72" s="130">
        <v>1155.57</v>
      </c>
      <c r="H72" s="117"/>
      <c r="I72" s="118"/>
      <c r="J72" s="52">
        <v>23.11</v>
      </c>
      <c r="K72" s="73"/>
      <c r="L72" s="73"/>
    </row>
    <row r="73" spans="1:12" ht="22.5" x14ac:dyDescent="0.25">
      <c r="A73" s="54" t="s">
        <v>211</v>
      </c>
      <c r="B73" s="125" t="s">
        <v>212</v>
      </c>
      <c r="C73" s="117"/>
      <c r="D73" s="117"/>
      <c r="E73" s="118"/>
      <c r="F73" s="55">
        <v>5000</v>
      </c>
      <c r="G73" s="126">
        <v>1155.57</v>
      </c>
      <c r="H73" s="117"/>
      <c r="I73" s="118"/>
      <c r="J73" s="54">
        <v>23.11</v>
      </c>
      <c r="K73" s="73"/>
      <c r="L73" s="73"/>
    </row>
    <row r="74" spans="1:12" x14ac:dyDescent="0.25">
      <c r="A74" s="56" t="s">
        <v>73</v>
      </c>
      <c r="B74" s="116" t="s">
        <v>74</v>
      </c>
      <c r="C74" s="117"/>
      <c r="D74" s="117"/>
      <c r="E74" s="118"/>
      <c r="F74" s="57">
        <v>5000</v>
      </c>
      <c r="G74" s="119">
        <v>1155.57</v>
      </c>
      <c r="H74" s="117"/>
      <c r="I74" s="118"/>
      <c r="J74" s="56">
        <v>23.11</v>
      </c>
      <c r="K74" s="73"/>
      <c r="L74" s="73"/>
    </row>
    <row r="75" spans="1:12" x14ac:dyDescent="0.25">
      <c r="A75" s="56" t="s">
        <v>89</v>
      </c>
      <c r="B75" s="116" t="s">
        <v>90</v>
      </c>
      <c r="C75" s="117"/>
      <c r="D75" s="117"/>
      <c r="E75" s="118"/>
      <c r="F75" s="57">
        <v>1500</v>
      </c>
      <c r="G75" s="119">
        <v>0</v>
      </c>
      <c r="H75" s="117"/>
      <c r="I75" s="118"/>
      <c r="J75" s="69">
        <v>0</v>
      </c>
      <c r="K75" s="73"/>
      <c r="L75" s="73"/>
    </row>
    <row r="76" spans="1:12" x14ac:dyDescent="0.25">
      <c r="A76" s="56" t="s">
        <v>91</v>
      </c>
      <c r="B76" s="116" t="s">
        <v>92</v>
      </c>
      <c r="C76" s="117"/>
      <c r="D76" s="117"/>
      <c r="E76" s="118"/>
      <c r="F76" s="57">
        <v>700</v>
      </c>
      <c r="G76" s="119">
        <v>932.89</v>
      </c>
      <c r="H76" s="117"/>
      <c r="I76" s="118"/>
      <c r="J76" s="56">
        <f>G76/F76*100</f>
        <v>133.27000000000001</v>
      </c>
      <c r="K76" s="73"/>
      <c r="L76" s="73"/>
    </row>
    <row r="77" spans="1:12" ht="21.75" customHeight="1" x14ac:dyDescent="0.25">
      <c r="A77" s="56" t="s">
        <v>93</v>
      </c>
      <c r="B77" s="116" t="s">
        <v>94</v>
      </c>
      <c r="C77" s="117"/>
      <c r="D77" s="117"/>
      <c r="E77" s="118"/>
      <c r="F77" s="57">
        <v>400</v>
      </c>
      <c r="G77" s="119">
        <v>0</v>
      </c>
      <c r="H77" s="117"/>
      <c r="I77" s="118"/>
      <c r="J77" s="69">
        <v>0</v>
      </c>
      <c r="K77" s="73"/>
      <c r="L77" s="73"/>
    </row>
    <row r="78" spans="1:12" x14ac:dyDescent="0.25">
      <c r="A78" s="56" t="s">
        <v>95</v>
      </c>
      <c r="B78" s="116" t="s">
        <v>96</v>
      </c>
      <c r="C78" s="117"/>
      <c r="D78" s="117"/>
      <c r="E78" s="118"/>
      <c r="F78" s="57">
        <v>1500</v>
      </c>
      <c r="G78" s="119">
        <v>0</v>
      </c>
      <c r="H78" s="117"/>
      <c r="I78" s="118"/>
      <c r="J78" s="69">
        <v>0</v>
      </c>
      <c r="K78" s="73"/>
      <c r="L78" s="73"/>
    </row>
    <row r="79" spans="1:12" x14ac:dyDescent="0.25">
      <c r="A79" s="56" t="s">
        <v>103</v>
      </c>
      <c r="B79" s="116" t="s">
        <v>104</v>
      </c>
      <c r="C79" s="117"/>
      <c r="D79" s="117"/>
      <c r="E79" s="118"/>
      <c r="F79" s="57">
        <v>400</v>
      </c>
      <c r="G79" s="119">
        <v>0</v>
      </c>
      <c r="H79" s="117"/>
      <c r="I79" s="118"/>
      <c r="J79" s="69">
        <v>0</v>
      </c>
      <c r="K79" s="73"/>
      <c r="L79" s="73"/>
    </row>
    <row r="80" spans="1:12" x14ac:dyDescent="0.25">
      <c r="A80" s="56" t="s">
        <v>107</v>
      </c>
      <c r="B80" s="116" t="s">
        <v>108</v>
      </c>
      <c r="C80" s="117"/>
      <c r="D80" s="117"/>
      <c r="E80" s="118"/>
      <c r="F80" s="57">
        <v>500</v>
      </c>
      <c r="G80" s="119">
        <v>222.68</v>
      </c>
      <c r="H80" s="117"/>
      <c r="I80" s="118"/>
      <c r="J80" s="69">
        <f>G80/F80*100</f>
        <v>44.536000000000001</v>
      </c>
      <c r="K80" s="73"/>
      <c r="L80" s="73"/>
    </row>
    <row r="81" spans="1:12" x14ac:dyDescent="0.25">
      <c r="A81" s="56" t="s">
        <v>117</v>
      </c>
      <c r="B81" s="116" t="s">
        <v>118</v>
      </c>
      <c r="C81" s="117"/>
      <c r="D81" s="117"/>
      <c r="E81" s="118"/>
      <c r="F81" s="57">
        <v>0</v>
      </c>
      <c r="G81" s="119">
        <v>0</v>
      </c>
      <c r="H81" s="117"/>
      <c r="I81" s="118"/>
      <c r="J81" s="69">
        <v>0</v>
      </c>
      <c r="K81" s="73"/>
      <c r="L81" s="73"/>
    </row>
    <row r="82" spans="1:12" x14ac:dyDescent="0.25">
      <c r="A82" s="48" t="s">
        <v>179</v>
      </c>
      <c r="B82" s="131" t="s">
        <v>180</v>
      </c>
      <c r="C82" s="117"/>
      <c r="D82" s="117"/>
      <c r="E82" s="118"/>
      <c r="F82" s="49">
        <v>151200</v>
      </c>
      <c r="G82" s="132">
        <v>128771.93</v>
      </c>
      <c r="H82" s="117"/>
      <c r="I82" s="118"/>
      <c r="J82" s="65">
        <f>G82/F82*100</f>
        <v>85.166620370370367</v>
      </c>
      <c r="K82" s="79"/>
      <c r="L82" s="73"/>
    </row>
    <row r="83" spans="1:12" x14ac:dyDescent="0.25">
      <c r="A83" s="50" t="s">
        <v>181</v>
      </c>
      <c r="B83" s="127" t="s">
        <v>182</v>
      </c>
      <c r="C83" s="117"/>
      <c r="D83" s="117"/>
      <c r="E83" s="118"/>
      <c r="F83" s="51">
        <v>151200</v>
      </c>
      <c r="G83" s="128">
        <v>128771.93</v>
      </c>
      <c r="H83" s="117"/>
      <c r="I83" s="118"/>
      <c r="J83" s="50">
        <v>85.17</v>
      </c>
      <c r="K83" s="79"/>
      <c r="L83" s="73"/>
    </row>
    <row r="84" spans="1:12" ht="22.5" x14ac:dyDescent="0.25">
      <c r="A84" s="52" t="s">
        <v>209</v>
      </c>
      <c r="B84" s="129" t="s">
        <v>210</v>
      </c>
      <c r="C84" s="117"/>
      <c r="D84" s="117"/>
      <c r="E84" s="118"/>
      <c r="F84" s="53">
        <v>151200</v>
      </c>
      <c r="G84" s="130">
        <v>128771.93</v>
      </c>
      <c r="H84" s="117"/>
      <c r="I84" s="118"/>
      <c r="J84" s="52">
        <v>85.17</v>
      </c>
      <c r="K84" s="73"/>
      <c r="L84" s="73"/>
    </row>
    <row r="85" spans="1:12" ht="22.5" x14ac:dyDescent="0.25">
      <c r="A85" s="54" t="s">
        <v>211</v>
      </c>
      <c r="B85" s="125" t="s">
        <v>212</v>
      </c>
      <c r="C85" s="117"/>
      <c r="D85" s="117"/>
      <c r="E85" s="118"/>
      <c r="F85" s="55">
        <v>144300</v>
      </c>
      <c r="G85" s="126">
        <v>123922.47</v>
      </c>
      <c r="H85" s="117"/>
      <c r="I85" s="118"/>
      <c r="J85" s="54">
        <v>85.17</v>
      </c>
      <c r="K85" s="73"/>
      <c r="L85" s="73"/>
    </row>
    <row r="86" spans="1:12" x14ac:dyDescent="0.25">
      <c r="A86" s="56" t="s">
        <v>60</v>
      </c>
      <c r="B86" s="116" t="s">
        <v>61</v>
      </c>
      <c r="C86" s="117"/>
      <c r="D86" s="117"/>
      <c r="E86" s="118"/>
      <c r="F86" s="57">
        <v>40500</v>
      </c>
      <c r="G86" s="119">
        <v>13791.36</v>
      </c>
      <c r="H86" s="117"/>
      <c r="I86" s="118"/>
      <c r="J86" s="69">
        <f>G86/F86*100</f>
        <v>34.052740740740745</v>
      </c>
      <c r="K86" s="73"/>
      <c r="L86" s="73"/>
    </row>
    <row r="87" spans="1:12" x14ac:dyDescent="0.25">
      <c r="A87" s="56" t="s">
        <v>64</v>
      </c>
      <c r="B87" s="116" t="s">
        <v>65</v>
      </c>
      <c r="C87" s="117"/>
      <c r="D87" s="117"/>
      <c r="E87" s="118"/>
      <c r="F87" s="57">
        <v>25900</v>
      </c>
      <c r="G87" s="119">
        <v>13391.36</v>
      </c>
      <c r="H87" s="117"/>
      <c r="I87" s="118"/>
      <c r="J87" s="56">
        <v>34.049999999999997</v>
      </c>
      <c r="K87" s="73"/>
      <c r="L87" s="73"/>
    </row>
    <row r="88" spans="1:12" x14ac:dyDescent="0.25">
      <c r="A88" s="56" t="s">
        <v>68</v>
      </c>
      <c r="B88" s="116" t="s">
        <v>67</v>
      </c>
      <c r="C88" s="117"/>
      <c r="D88" s="117"/>
      <c r="E88" s="118"/>
      <c r="F88" s="57">
        <v>0</v>
      </c>
      <c r="G88" s="119">
        <v>400</v>
      </c>
      <c r="H88" s="117"/>
      <c r="I88" s="118"/>
      <c r="J88" s="69">
        <v>0</v>
      </c>
      <c r="K88" s="73"/>
      <c r="L88" s="73"/>
    </row>
    <row r="89" spans="1:12" ht="22.5" customHeight="1" x14ac:dyDescent="0.25">
      <c r="A89" s="56" t="s">
        <v>158</v>
      </c>
      <c r="B89" s="116" t="s">
        <v>159</v>
      </c>
      <c r="C89" s="117"/>
      <c r="D89" s="117"/>
      <c r="E89" s="118"/>
      <c r="F89" s="57">
        <v>8200</v>
      </c>
      <c r="G89" s="119">
        <v>0</v>
      </c>
      <c r="H89" s="117"/>
      <c r="I89" s="118"/>
      <c r="J89" s="69">
        <v>0</v>
      </c>
      <c r="K89" s="73"/>
      <c r="L89" s="73"/>
    </row>
    <row r="90" spans="1:12" x14ac:dyDescent="0.25">
      <c r="A90" s="56" t="s">
        <v>71</v>
      </c>
      <c r="B90" s="116" t="s">
        <v>72</v>
      </c>
      <c r="C90" s="117"/>
      <c r="D90" s="117"/>
      <c r="E90" s="118"/>
      <c r="F90" s="57">
        <v>6400</v>
      </c>
      <c r="G90" s="119">
        <v>0</v>
      </c>
      <c r="H90" s="117"/>
      <c r="I90" s="118"/>
      <c r="J90" s="69">
        <v>0</v>
      </c>
      <c r="K90" s="73"/>
      <c r="L90" s="73"/>
    </row>
    <row r="91" spans="1:12" ht="20.25" customHeight="1" x14ac:dyDescent="0.25">
      <c r="A91" s="56" t="s">
        <v>160</v>
      </c>
      <c r="B91" s="116" t="s">
        <v>161</v>
      </c>
      <c r="C91" s="117"/>
      <c r="D91" s="117"/>
      <c r="E91" s="118"/>
      <c r="F91" s="57">
        <v>0</v>
      </c>
      <c r="G91" s="119">
        <v>0</v>
      </c>
      <c r="H91" s="117"/>
      <c r="I91" s="118"/>
      <c r="J91" s="69">
        <v>0</v>
      </c>
      <c r="K91" s="73"/>
      <c r="L91" s="73"/>
    </row>
    <row r="92" spans="1:12" x14ac:dyDescent="0.25">
      <c r="A92" s="56" t="s">
        <v>73</v>
      </c>
      <c r="B92" s="116" t="s">
        <v>74</v>
      </c>
      <c r="C92" s="117"/>
      <c r="D92" s="117"/>
      <c r="E92" s="118"/>
      <c r="F92" s="57">
        <v>82800</v>
      </c>
      <c r="G92" s="119">
        <v>92706.01</v>
      </c>
      <c r="H92" s="117"/>
      <c r="I92" s="118"/>
      <c r="J92" s="69">
        <f>G92/F92*100</f>
        <v>111.96378019323672</v>
      </c>
      <c r="K92" s="73"/>
      <c r="L92" s="73"/>
    </row>
    <row r="93" spans="1:12" x14ac:dyDescent="0.25">
      <c r="A93" s="56" t="s">
        <v>77</v>
      </c>
      <c r="B93" s="116" t="s">
        <v>78</v>
      </c>
      <c r="C93" s="117"/>
      <c r="D93" s="117"/>
      <c r="E93" s="118"/>
      <c r="F93" s="57">
        <v>7000</v>
      </c>
      <c r="G93" s="119">
        <v>5176.55</v>
      </c>
      <c r="H93" s="117"/>
      <c r="I93" s="118"/>
      <c r="J93" s="69">
        <f>G93/F93*100</f>
        <v>73.950714285714298</v>
      </c>
      <c r="K93" s="73"/>
      <c r="L93" s="73"/>
    </row>
    <row r="94" spans="1:12" ht="19.5" customHeight="1" x14ac:dyDescent="0.25">
      <c r="A94" s="56" t="s">
        <v>79</v>
      </c>
      <c r="B94" s="116" t="s">
        <v>80</v>
      </c>
      <c r="C94" s="117"/>
      <c r="D94" s="117"/>
      <c r="E94" s="118"/>
      <c r="F94" s="57">
        <v>0</v>
      </c>
      <c r="G94" s="119">
        <v>121.96</v>
      </c>
      <c r="H94" s="117"/>
      <c r="I94" s="118"/>
      <c r="J94" s="69">
        <v>0</v>
      </c>
      <c r="K94" s="73"/>
      <c r="L94" s="73"/>
    </row>
    <row r="95" spans="1:12" x14ac:dyDescent="0.25">
      <c r="A95" s="56" t="s">
        <v>81</v>
      </c>
      <c r="B95" s="116" t="s">
        <v>82</v>
      </c>
      <c r="C95" s="117"/>
      <c r="D95" s="117"/>
      <c r="E95" s="118"/>
      <c r="F95" s="57">
        <v>1100</v>
      </c>
      <c r="G95" s="119">
        <v>210</v>
      </c>
      <c r="H95" s="117"/>
      <c r="I95" s="118"/>
      <c r="J95" s="69">
        <f>G95/F95*100</f>
        <v>19.090909090909093</v>
      </c>
      <c r="K95" s="73"/>
      <c r="L95" s="73"/>
    </row>
    <row r="96" spans="1:12" x14ac:dyDescent="0.25">
      <c r="A96" s="56" t="s">
        <v>83</v>
      </c>
      <c r="B96" s="116" t="s">
        <v>84</v>
      </c>
      <c r="C96" s="117"/>
      <c r="D96" s="117"/>
      <c r="E96" s="118"/>
      <c r="F96" s="57">
        <v>300</v>
      </c>
      <c r="G96" s="119">
        <v>137.71</v>
      </c>
      <c r="H96" s="117"/>
      <c r="I96" s="118"/>
      <c r="J96" s="69">
        <f>G96/F96*100</f>
        <v>45.903333333333336</v>
      </c>
      <c r="K96" s="73"/>
      <c r="L96" s="73"/>
    </row>
    <row r="97" spans="1:12" x14ac:dyDescent="0.25">
      <c r="A97" s="56" t="s">
        <v>87</v>
      </c>
      <c r="B97" s="116" t="s">
        <v>88</v>
      </c>
      <c r="C97" s="117"/>
      <c r="D97" s="117"/>
      <c r="E97" s="118"/>
      <c r="F97" s="57">
        <v>10200</v>
      </c>
      <c r="G97" s="119">
        <v>9878.68</v>
      </c>
      <c r="H97" s="117"/>
      <c r="I97" s="118"/>
      <c r="J97" s="69">
        <f>G97/F97*100</f>
        <v>96.849803921568636</v>
      </c>
      <c r="K97" s="73"/>
      <c r="L97" s="73"/>
    </row>
    <row r="98" spans="1:12" x14ac:dyDescent="0.25">
      <c r="A98" s="56" t="s">
        <v>89</v>
      </c>
      <c r="B98" s="116" t="s">
        <v>90</v>
      </c>
      <c r="C98" s="117"/>
      <c r="D98" s="117"/>
      <c r="E98" s="118"/>
      <c r="F98" s="57">
        <v>0</v>
      </c>
      <c r="G98" s="119">
        <v>0</v>
      </c>
      <c r="H98" s="117"/>
      <c r="I98" s="118"/>
      <c r="J98" s="69">
        <v>0</v>
      </c>
      <c r="K98" s="73"/>
      <c r="L98" s="73"/>
    </row>
    <row r="99" spans="1:12" x14ac:dyDescent="0.25">
      <c r="A99" s="56" t="s">
        <v>91</v>
      </c>
      <c r="B99" s="116" t="s">
        <v>92</v>
      </c>
      <c r="C99" s="117"/>
      <c r="D99" s="117"/>
      <c r="E99" s="118"/>
      <c r="F99" s="57">
        <v>16900</v>
      </c>
      <c r="G99" s="119">
        <v>22228.78</v>
      </c>
      <c r="H99" s="117"/>
      <c r="I99" s="118"/>
      <c r="J99" s="69">
        <f>G99/F99*100</f>
        <v>131.53124260355028</v>
      </c>
      <c r="K99" s="73"/>
      <c r="L99" s="73"/>
    </row>
    <row r="100" spans="1:12" ht="21.75" customHeight="1" x14ac:dyDescent="0.25">
      <c r="A100" s="56" t="s">
        <v>93</v>
      </c>
      <c r="B100" s="116" t="s">
        <v>94</v>
      </c>
      <c r="C100" s="117"/>
      <c r="D100" s="117"/>
      <c r="E100" s="118"/>
      <c r="F100" s="57">
        <v>4500</v>
      </c>
      <c r="G100" s="119">
        <v>6728.88</v>
      </c>
      <c r="H100" s="117"/>
      <c r="I100" s="118"/>
      <c r="J100" s="69">
        <f>G100/F100*100</f>
        <v>149.53066666666669</v>
      </c>
      <c r="K100" s="73"/>
      <c r="L100" s="73"/>
    </row>
    <row r="101" spans="1:12" x14ac:dyDescent="0.25">
      <c r="A101" s="56" t="s">
        <v>95</v>
      </c>
      <c r="B101" s="116" t="s">
        <v>96</v>
      </c>
      <c r="C101" s="117"/>
      <c r="D101" s="117"/>
      <c r="E101" s="118"/>
      <c r="F101" s="57">
        <v>5000</v>
      </c>
      <c r="G101" s="119">
        <v>536.27</v>
      </c>
      <c r="H101" s="117"/>
      <c r="I101" s="118"/>
      <c r="J101" s="69">
        <f>G101/F101*100</f>
        <v>10.7254</v>
      </c>
      <c r="K101" s="73"/>
      <c r="L101" s="73"/>
    </row>
    <row r="102" spans="1:12" x14ac:dyDescent="0.25">
      <c r="A102" s="56" t="s">
        <v>97</v>
      </c>
      <c r="B102" s="116" t="s">
        <v>98</v>
      </c>
      <c r="C102" s="117"/>
      <c r="D102" s="117"/>
      <c r="E102" s="118"/>
      <c r="F102" s="57">
        <v>1000</v>
      </c>
      <c r="G102" s="119">
        <v>928.53</v>
      </c>
      <c r="H102" s="117"/>
      <c r="I102" s="118"/>
      <c r="J102" s="69">
        <f>G102/F102*100</f>
        <v>92.852999999999994</v>
      </c>
      <c r="K102" s="73"/>
      <c r="L102" s="73"/>
    </row>
    <row r="103" spans="1:12" x14ac:dyDescent="0.25">
      <c r="A103" s="56" t="s">
        <v>101</v>
      </c>
      <c r="B103" s="116" t="s">
        <v>102</v>
      </c>
      <c r="C103" s="117"/>
      <c r="D103" s="117"/>
      <c r="E103" s="118"/>
      <c r="F103" s="57">
        <v>2500</v>
      </c>
      <c r="G103" s="119">
        <v>1466.02</v>
      </c>
      <c r="H103" s="117"/>
      <c r="I103" s="118"/>
      <c r="J103" s="69">
        <f t="shared" ref="J103:J120" si="0">G103/F103*100</f>
        <v>58.640800000000006</v>
      </c>
      <c r="K103" s="73"/>
      <c r="L103" s="73"/>
    </row>
    <row r="104" spans="1:12" x14ac:dyDescent="0.25">
      <c r="A104" s="56" t="s">
        <v>103</v>
      </c>
      <c r="B104" s="116" t="s">
        <v>104</v>
      </c>
      <c r="C104" s="117"/>
      <c r="D104" s="117"/>
      <c r="E104" s="118"/>
      <c r="F104" s="57">
        <v>0</v>
      </c>
      <c r="G104" s="119">
        <v>233.8</v>
      </c>
      <c r="H104" s="117"/>
      <c r="I104" s="118"/>
      <c r="J104" s="69">
        <v>0</v>
      </c>
      <c r="K104" s="73"/>
      <c r="L104" s="73"/>
    </row>
    <row r="105" spans="1:12" x14ac:dyDescent="0.25">
      <c r="A105" s="56" t="s">
        <v>105</v>
      </c>
      <c r="B105" s="116" t="s">
        <v>106</v>
      </c>
      <c r="C105" s="117"/>
      <c r="D105" s="117"/>
      <c r="E105" s="118"/>
      <c r="F105" s="57">
        <v>1000</v>
      </c>
      <c r="G105" s="119">
        <v>1227.44</v>
      </c>
      <c r="H105" s="117"/>
      <c r="I105" s="118"/>
      <c r="J105" s="69">
        <f t="shared" si="0"/>
        <v>122.74400000000001</v>
      </c>
      <c r="K105" s="73"/>
      <c r="L105" s="73"/>
    </row>
    <row r="106" spans="1:12" x14ac:dyDescent="0.25">
      <c r="A106" s="56" t="s">
        <v>107</v>
      </c>
      <c r="B106" s="116" t="s">
        <v>108</v>
      </c>
      <c r="C106" s="117"/>
      <c r="D106" s="117"/>
      <c r="E106" s="118"/>
      <c r="F106" s="57">
        <v>6500</v>
      </c>
      <c r="G106" s="119">
        <v>8506.69</v>
      </c>
      <c r="H106" s="117"/>
      <c r="I106" s="118"/>
      <c r="J106" s="69">
        <f t="shared" si="0"/>
        <v>130.87215384615385</v>
      </c>
      <c r="K106" s="73"/>
      <c r="L106" s="73"/>
    </row>
    <row r="107" spans="1:12" x14ac:dyDescent="0.25">
      <c r="A107" s="56" t="s">
        <v>109</v>
      </c>
      <c r="B107" s="116" t="s">
        <v>110</v>
      </c>
      <c r="C107" s="117"/>
      <c r="D107" s="117"/>
      <c r="E107" s="118"/>
      <c r="F107" s="57">
        <v>400</v>
      </c>
      <c r="G107" s="119">
        <v>245.42</v>
      </c>
      <c r="H107" s="117"/>
      <c r="I107" s="118"/>
      <c r="J107" s="69">
        <f t="shared" si="0"/>
        <v>61.35499999999999</v>
      </c>
      <c r="K107" s="73"/>
      <c r="L107" s="73"/>
    </row>
    <row r="108" spans="1:12" x14ac:dyDescent="0.25">
      <c r="A108" s="56" t="s">
        <v>111</v>
      </c>
      <c r="B108" s="116" t="s">
        <v>112</v>
      </c>
      <c r="C108" s="117"/>
      <c r="D108" s="117"/>
      <c r="E108" s="118"/>
      <c r="F108" s="57">
        <v>2000</v>
      </c>
      <c r="G108" s="119">
        <v>147.6</v>
      </c>
      <c r="H108" s="117"/>
      <c r="I108" s="118"/>
      <c r="J108" s="69">
        <f t="shared" si="0"/>
        <v>7.379999999999999</v>
      </c>
      <c r="K108" s="73"/>
      <c r="L108" s="73"/>
    </row>
    <row r="109" spans="1:12" x14ac:dyDescent="0.25">
      <c r="A109" s="56" t="s">
        <v>113</v>
      </c>
      <c r="B109" s="116" t="s">
        <v>114</v>
      </c>
      <c r="C109" s="117"/>
      <c r="D109" s="117"/>
      <c r="E109" s="118"/>
      <c r="F109" s="57">
        <v>3000</v>
      </c>
      <c r="G109" s="119">
        <v>7618.98</v>
      </c>
      <c r="H109" s="117"/>
      <c r="I109" s="118"/>
      <c r="J109" s="69">
        <f t="shared" si="0"/>
        <v>253.96600000000001</v>
      </c>
      <c r="K109" s="73"/>
      <c r="L109" s="73"/>
    </row>
    <row r="110" spans="1:12" x14ac:dyDescent="0.25">
      <c r="A110" s="56" t="s">
        <v>115</v>
      </c>
      <c r="B110" s="116" t="s">
        <v>116</v>
      </c>
      <c r="C110" s="117"/>
      <c r="D110" s="117"/>
      <c r="E110" s="118"/>
      <c r="F110" s="57">
        <v>5500</v>
      </c>
      <c r="G110" s="119">
        <v>5385.77</v>
      </c>
      <c r="H110" s="117"/>
      <c r="I110" s="118"/>
      <c r="J110" s="69">
        <f t="shared" si="0"/>
        <v>97.923090909090917</v>
      </c>
      <c r="K110" s="73"/>
      <c r="L110" s="73"/>
    </row>
    <row r="111" spans="1:12" x14ac:dyDescent="0.25">
      <c r="A111" s="56" t="s">
        <v>117</v>
      </c>
      <c r="B111" s="116" t="s">
        <v>118</v>
      </c>
      <c r="C111" s="117"/>
      <c r="D111" s="117"/>
      <c r="E111" s="118"/>
      <c r="F111" s="57">
        <v>3000</v>
      </c>
      <c r="G111" s="119">
        <v>3718.67</v>
      </c>
      <c r="H111" s="117"/>
      <c r="I111" s="118"/>
      <c r="J111" s="69">
        <f t="shared" si="0"/>
        <v>123.95566666666666</v>
      </c>
      <c r="K111" s="73"/>
      <c r="L111" s="73"/>
    </row>
    <row r="112" spans="1:12" x14ac:dyDescent="0.25">
      <c r="A112" s="56" t="s">
        <v>123</v>
      </c>
      <c r="B112" s="116" t="s">
        <v>124</v>
      </c>
      <c r="C112" s="117"/>
      <c r="D112" s="117"/>
      <c r="E112" s="118"/>
      <c r="F112" s="57">
        <v>0</v>
      </c>
      <c r="G112" s="119">
        <v>0</v>
      </c>
      <c r="H112" s="117"/>
      <c r="I112" s="118"/>
      <c r="J112" s="69">
        <v>0</v>
      </c>
      <c r="K112" s="73"/>
      <c r="L112" s="73"/>
    </row>
    <row r="113" spans="1:12" x14ac:dyDescent="0.25">
      <c r="A113" s="56" t="s">
        <v>125</v>
      </c>
      <c r="B113" s="116" t="s">
        <v>126</v>
      </c>
      <c r="C113" s="117"/>
      <c r="D113" s="117"/>
      <c r="E113" s="118"/>
      <c r="F113" s="57">
        <v>300</v>
      </c>
      <c r="G113" s="119">
        <v>107</v>
      </c>
      <c r="H113" s="117"/>
      <c r="I113" s="118"/>
      <c r="J113" s="69">
        <f t="shared" si="0"/>
        <v>35.666666666666671</v>
      </c>
      <c r="K113" s="73"/>
      <c r="L113" s="73"/>
    </row>
    <row r="114" spans="1:12" x14ac:dyDescent="0.25">
      <c r="A114" s="56" t="s">
        <v>127</v>
      </c>
      <c r="B114" s="116" t="s">
        <v>128</v>
      </c>
      <c r="C114" s="117"/>
      <c r="D114" s="117"/>
      <c r="E114" s="118"/>
      <c r="F114" s="57">
        <v>200</v>
      </c>
      <c r="G114" s="119">
        <v>265</v>
      </c>
      <c r="H114" s="117"/>
      <c r="I114" s="118"/>
      <c r="J114" s="69">
        <f t="shared" si="0"/>
        <v>132.5</v>
      </c>
      <c r="K114" s="73"/>
      <c r="L114" s="73"/>
    </row>
    <row r="115" spans="1:12" x14ac:dyDescent="0.25">
      <c r="A115" s="56" t="s">
        <v>129</v>
      </c>
      <c r="B115" s="116" t="s">
        <v>130</v>
      </c>
      <c r="C115" s="117"/>
      <c r="D115" s="117"/>
      <c r="E115" s="118"/>
      <c r="F115" s="57">
        <v>0</v>
      </c>
      <c r="G115" s="119">
        <v>67.87</v>
      </c>
      <c r="H115" s="117"/>
      <c r="I115" s="118"/>
      <c r="J115" s="69">
        <v>0</v>
      </c>
      <c r="K115" s="73"/>
      <c r="L115" s="73"/>
    </row>
    <row r="116" spans="1:12" x14ac:dyDescent="0.25">
      <c r="A116" s="56" t="s">
        <v>131</v>
      </c>
      <c r="B116" s="116" t="s">
        <v>132</v>
      </c>
      <c r="C116" s="117"/>
      <c r="D116" s="117"/>
      <c r="E116" s="118"/>
      <c r="F116" s="57">
        <v>5400</v>
      </c>
      <c r="G116" s="119">
        <v>5901.16</v>
      </c>
      <c r="H116" s="117"/>
      <c r="I116" s="118"/>
      <c r="J116" s="69">
        <f t="shared" si="0"/>
        <v>109.28074074074074</v>
      </c>
      <c r="K116" s="73"/>
      <c r="L116" s="73"/>
    </row>
    <row r="117" spans="1:12" x14ac:dyDescent="0.25">
      <c r="A117" s="56" t="s">
        <v>133</v>
      </c>
      <c r="B117" s="116" t="s">
        <v>120</v>
      </c>
      <c r="C117" s="117"/>
      <c r="D117" s="117"/>
      <c r="E117" s="118"/>
      <c r="F117" s="57">
        <v>7000</v>
      </c>
      <c r="G117" s="119">
        <v>11867.23</v>
      </c>
      <c r="H117" s="117"/>
      <c r="I117" s="118"/>
      <c r="J117" s="69">
        <f t="shared" si="0"/>
        <v>169.53185714285715</v>
      </c>
      <c r="K117" s="73"/>
      <c r="L117" s="73"/>
    </row>
    <row r="118" spans="1:12" x14ac:dyDescent="0.25">
      <c r="A118" s="56" t="s">
        <v>134</v>
      </c>
      <c r="B118" s="116" t="s">
        <v>135</v>
      </c>
      <c r="C118" s="117"/>
      <c r="D118" s="117"/>
      <c r="E118" s="118"/>
      <c r="F118" s="57">
        <v>21000</v>
      </c>
      <c r="G118" s="119">
        <v>17425.099999999999</v>
      </c>
      <c r="H118" s="117"/>
      <c r="I118" s="118"/>
      <c r="J118" s="69">
        <f t="shared" si="0"/>
        <v>82.976666666666659</v>
      </c>
      <c r="K118" s="73"/>
      <c r="L118" s="73"/>
    </row>
    <row r="119" spans="1:12" x14ac:dyDescent="0.25">
      <c r="A119" s="56" t="s">
        <v>138</v>
      </c>
      <c r="B119" s="116" t="s">
        <v>139</v>
      </c>
      <c r="C119" s="117"/>
      <c r="D119" s="117"/>
      <c r="E119" s="118"/>
      <c r="F119" s="57">
        <v>1000</v>
      </c>
      <c r="G119" s="119">
        <v>1450.89</v>
      </c>
      <c r="H119" s="117"/>
      <c r="I119" s="118"/>
      <c r="J119" s="69">
        <f t="shared" si="0"/>
        <v>145.089</v>
      </c>
      <c r="K119" s="73"/>
      <c r="L119" s="73"/>
    </row>
    <row r="120" spans="1:12" x14ac:dyDescent="0.25">
      <c r="A120" s="56" t="s">
        <v>140</v>
      </c>
      <c r="B120" s="116" t="s">
        <v>141</v>
      </c>
      <c r="C120" s="117"/>
      <c r="D120" s="117"/>
      <c r="E120" s="118"/>
      <c r="F120" s="57">
        <v>20000</v>
      </c>
      <c r="G120" s="119">
        <v>15974.21</v>
      </c>
      <c r="H120" s="117"/>
      <c r="I120" s="118"/>
      <c r="J120" s="69">
        <f t="shared" si="0"/>
        <v>79.871049999999997</v>
      </c>
      <c r="K120" s="73"/>
      <c r="L120" s="73"/>
    </row>
    <row r="121" spans="1:12" x14ac:dyDescent="0.25">
      <c r="A121" s="56" t="s">
        <v>146</v>
      </c>
      <c r="B121" s="116" t="s">
        <v>147</v>
      </c>
      <c r="C121" s="117"/>
      <c r="D121" s="117"/>
      <c r="E121" s="118"/>
      <c r="F121" s="57">
        <v>0</v>
      </c>
      <c r="G121" s="119">
        <v>0</v>
      </c>
      <c r="H121" s="117"/>
      <c r="I121" s="118"/>
      <c r="J121" s="69">
        <v>0</v>
      </c>
      <c r="K121" s="73"/>
      <c r="L121" s="73"/>
    </row>
    <row r="122" spans="1:12" x14ac:dyDescent="0.25">
      <c r="A122" s="56" t="s">
        <v>173</v>
      </c>
      <c r="B122" s="116" t="s">
        <v>174</v>
      </c>
      <c r="C122" s="117"/>
      <c r="D122" s="117"/>
      <c r="E122" s="118"/>
      <c r="F122" s="57">
        <v>0</v>
      </c>
      <c r="G122" s="119">
        <v>0</v>
      </c>
      <c r="H122" s="117"/>
      <c r="I122" s="118"/>
      <c r="J122" s="69">
        <v>0</v>
      </c>
      <c r="K122" s="73"/>
      <c r="L122" s="73"/>
    </row>
    <row r="123" spans="1:12" ht="22.5" x14ac:dyDescent="0.25">
      <c r="A123" s="54" t="s">
        <v>213</v>
      </c>
      <c r="B123" s="125" t="s">
        <v>214</v>
      </c>
      <c r="C123" s="117"/>
      <c r="D123" s="117"/>
      <c r="E123" s="118"/>
      <c r="F123" s="55">
        <v>0</v>
      </c>
      <c r="G123" s="126">
        <v>0</v>
      </c>
      <c r="H123" s="117"/>
      <c r="I123" s="118"/>
      <c r="J123" s="67">
        <v>0</v>
      </c>
      <c r="K123" s="73"/>
      <c r="L123" s="73"/>
    </row>
    <row r="124" spans="1:12" x14ac:dyDescent="0.25">
      <c r="A124" s="56" t="s">
        <v>73</v>
      </c>
      <c r="B124" s="116" t="s">
        <v>74</v>
      </c>
      <c r="C124" s="117"/>
      <c r="D124" s="117"/>
      <c r="E124" s="118"/>
      <c r="F124" s="57">
        <v>0</v>
      </c>
      <c r="G124" s="119">
        <v>0</v>
      </c>
      <c r="H124" s="117"/>
      <c r="I124" s="118"/>
      <c r="J124" s="69">
        <v>0</v>
      </c>
      <c r="K124" s="73"/>
      <c r="L124" s="73"/>
    </row>
    <row r="125" spans="1:12" x14ac:dyDescent="0.25">
      <c r="A125" s="56" t="s">
        <v>133</v>
      </c>
      <c r="B125" s="116" t="s">
        <v>120</v>
      </c>
      <c r="C125" s="117"/>
      <c r="D125" s="117"/>
      <c r="E125" s="118"/>
      <c r="F125" s="57">
        <v>0</v>
      </c>
      <c r="G125" s="119">
        <v>0</v>
      </c>
      <c r="H125" s="117"/>
      <c r="I125" s="118"/>
      <c r="J125" s="69">
        <v>0</v>
      </c>
      <c r="K125" s="73"/>
      <c r="L125" s="73"/>
    </row>
    <row r="126" spans="1:12" ht="22.5" x14ac:dyDescent="0.25">
      <c r="A126" s="54" t="s">
        <v>215</v>
      </c>
      <c r="B126" s="125" t="s">
        <v>216</v>
      </c>
      <c r="C126" s="117"/>
      <c r="D126" s="117"/>
      <c r="E126" s="118"/>
      <c r="F126" s="55">
        <v>6900</v>
      </c>
      <c r="G126" s="126">
        <v>4849.46</v>
      </c>
      <c r="H126" s="117"/>
      <c r="I126" s="118"/>
      <c r="J126" s="67">
        <f>G126/F126*100</f>
        <v>70.282028985507253</v>
      </c>
      <c r="K126" s="73"/>
      <c r="L126" s="73"/>
    </row>
    <row r="127" spans="1:12" x14ac:dyDescent="0.25">
      <c r="A127" s="56" t="s">
        <v>146</v>
      </c>
      <c r="B127" s="116" t="s">
        <v>147</v>
      </c>
      <c r="C127" s="117"/>
      <c r="D127" s="117"/>
      <c r="E127" s="118"/>
      <c r="F127" s="57">
        <v>6900</v>
      </c>
      <c r="G127" s="119">
        <v>4849.46</v>
      </c>
      <c r="H127" s="117"/>
      <c r="I127" s="118"/>
      <c r="J127" s="69">
        <f>G127/F127*100</f>
        <v>70.282028985507253</v>
      </c>
      <c r="K127" s="73"/>
      <c r="L127" s="73"/>
    </row>
    <row r="128" spans="1:12" x14ac:dyDescent="0.25">
      <c r="A128" s="56" t="s">
        <v>150</v>
      </c>
      <c r="B128" s="116" t="s">
        <v>151</v>
      </c>
      <c r="C128" s="117"/>
      <c r="D128" s="117"/>
      <c r="E128" s="118"/>
      <c r="F128" s="57">
        <v>2000</v>
      </c>
      <c r="G128" s="119">
        <v>2015</v>
      </c>
      <c r="H128" s="117"/>
      <c r="I128" s="118"/>
      <c r="J128" s="69">
        <f t="shared" ref="J128:J130" si="1">G128/F128*100</f>
        <v>100.75</v>
      </c>
      <c r="K128" s="80"/>
      <c r="L128" s="73"/>
    </row>
    <row r="129" spans="1:12" x14ac:dyDescent="0.25">
      <c r="A129" s="56" t="s">
        <v>152</v>
      </c>
      <c r="B129" s="116" t="s">
        <v>153</v>
      </c>
      <c r="C129" s="117"/>
      <c r="D129" s="117"/>
      <c r="E129" s="118"/>
      <c r="F129" s="57">
        <v>4000</v>
      </c>
      <c r="G129" s="119">
        <v>810.23</v>
      </c>
      <c r="H129" s="117"/>
      <c r="I129" s="118"/>
      <c r="J129" s="69">
        <f t="shared" si="1"/>
        <v>20.255749999999999</v>
      </c>
      <c r="K129" s="73"/>
      <c r="L129" s="73"/>
    </row>
    <row r="130" spans="1:12" x14ac:dyDescent="0.25">
      <c r="A130" s="56" t="s">
        <v>156</v>
      </c>
      <c r="B130" s="116" t="s">
        <v>157</v>
      </c>
      <c r="C130" s="117"/>
      <c r="D130" s="117"/>
      <c r="E130" s="118"/>
      <c r="F130" s="57">
        <v>900</v>
      </c>
      <c r="G130" s="119">
        <v>2024.23</v>
      </c>
      <c r="H130" s="117"/>
      <c r="I130" s="118"/>
      <c r="J130" s="69">
        <f t="shared" si="1"/>
        <v>224.91444444444446</v>
      </c>
      <c r="K130" s="73"/>
      <c r="L130" s="73"/>
    </row>
    <row r="131" spans="1:12" x14ac:dyDescent="0.25">
      <c r="A131" s="56" t="s">
        <v>173</v>
      </c>
      <c r="B131" s="116" t="s">
        <v>174</v>
      </c>
      <c r="C131" s="117"/>
      <c r="D131" s="117"/>
      <c r="E131" s="118"/>
      <c r="F131" s="57">
        <v>0</v>
      </c>
      <c r="G131" s="119">
        <v>0</v>
      </c>
      <c r="H131" s="117"/>
      <c r="I131" s="118"/>
      <c r="J131" s="69">
        <v>0</v>
      </c>
      <c r="K131" s="73"/>
      <c r="L131" s="73"/>
    </row>
    <row r="132" spans="1:12" x14ac:dyDescent="0.25">
      <c r="A132" s="48" t="s">
        <v>183</v>
      </c>
      <c r="B132" s="131" t="s">
        <v>184</v>
      </c>
      <c r="C132" s="117"/>
      <c r="D132" s="117"/>
      <c r="E132" s="118"/>
      <c r="F132" s="49">
        <v>504000</v>
      </c>
      <c r="G132" s="132">
        <v>584029.66</v>
      </c>
      <c r="H132" s="117"/>
      <c r="I132" s="118"/>
      <c r="J132" s="65">
        <f>G132/F132*100</f>
        <v>115.8789007936508</v>
      </c>
      <c r="K132" s="73"/>
      <c r="L132" s="73"/>
    </row>
    <row r="133" spans="1:12" x14ac:dyDescent="0.25">
      <c r="A133" s="50" t="s">
        <v>185</v>
      </c>
      <c r="B133" s="127" t="s">
        <v>186</v>
      </c>
      <c r="C133" s="117"/>
      <c r="D133" s="117"/>
      <c r="E133" s="118"/>
      <c r="F133" s="51">
        <v>504000</v>
      </c>
      <c r="G133" s="128">
        <v>584029.66</v>
      </c>
      <c r="H133" s="117"/>
      <c r="I133" s="118"/>
      <c r="J133" s="50">
        <v>115.88</v>
      </c>
      <c r="K133" s="73"/>
      <c r="L133" s="73"/>
    </row>
    <row r="134" spans="1:12" ht="22.5" x14ac:dyDescent="0.25">
      <c r="A134" s="52" t="s">
        <v>209</v>
      </c>
      <c r="B134" s="129" t="s">
        <v>210</v>
      </c>
      <c r="C134" s="117"/>
      <c r="D134" s="117"/>
      <c r="E134" s="118"/>
      <c r="F134" s="53">
        <v>504000</v>
      </c>
      <c r="G134" s="130">
        <v>584029.66</v>
      </c>
      <c r="H134" s="117"/>
      <c r="I134" s="118"/>
      <c r="J134" s="52">
        <v>115.88</v>
      </c>
      <c r="K134" s="73"/>
      <c r="L134" s="73"/>
    </row>
    <row r="135" spans="1:12" ht="22.5" x14ac:dyDescent="0.25">
      <c r="A135" s="54" t="s">
        <v>211</v>
      </c>
      <c r="B135" s="125" t="s">
        <v>212</v>
      </c>
      <c r="C135" s="117"/>
      <c r="D135" s="117"/>
      <c r="E135" s="118"/>
      <c r="F135" s="55">
        <v>504000</v>
      </c>
      <c r="G135" s="126">
        <v>584029.66</v>
      </c>
      <c r="H135" s="117"/>
      <c r="I135" s="118"/>
      <c r="J135" s="54">
        <v>115.88</v>
      </c>
      <c r="K135" s="73"/>
      <c r="L135" s="73"/>
    </row>
    <row r="136" spans="1:12" x14ac:dyDescent="0.25">
      <c r="A136" s="56" t="s">
        <v>60</v>
      </c>
      <c r="B136" s="116" t="s">
        <v>61</v>
      </c>
      <c r="C136" s="117"/>
      <c r="D136" s="117"/>
      <c r="E136" s="118"/>
      <c r="F136" s="57">
        <v>504000</v>
      </c>
      <c r="G136" s="119">
        <v>583029.66</v>
      </c>
      <c r="H136" s="117"/>
      <c r="I136" s="118"/>
      <c r="J136" s="69">
        <f>G136/F136*100</f>
        <v>115.6804880952381</v>
      </c>
      <c r="K136" s="73"/>
      <c r="L136" s="73"/>
    </row>
    <row r="137" spans="1:12" x14ac:dyDescent="0.25">
      <c r="A137" s="56" t="s">
        <v>64</v>
      </c>
      <c r="B137" s="116" t="s">
        <v>65</v>
      </c>
      <c r="C137" s="117"/>
      <c r="D137" s="117"/>
      <c r="E137" s="118"/>
      <c r="F137" s="57">
        <v>418000</v>
      </c>
      <c r="G137" s="119">
        <v>485690.46</v>
      </c>
      <c r="H137" s="117"/>
      <c r="I137" s="118"/>
      <c r="J137" s="69">
        <f t="shared" ref="J137:J139" si="2">G137/F137*100</f>
        <v>116.19388995215311</v>
      </c>
      <c r="K137" s="73"/>
      <c r="L137" s="73"/>
    </row>
    <row r="138" spans="1:12" x14ac:dyDescent="0.25">
      <c r="A138" s="56" t="s">
        <v>68</v>
      </c>
      <c r="B138" s="116" t="s">
        <v>67</v>
      </c>
      <c r="C138" s="117"/>
      <c r="D138" s="117"/>
      <c r="E138" s="118"/>
      <c r="F138" s="57">
        <v>21000</v>
      </c>
      <c r="G138" s="119">
        <v>17999.32</v>
      </c>
      <c r="H138" s="117"/>
      <c r="I138" s="118"/>
      <c r="J138" s="69">
        <f t="shared" si="2"/>
        <v>85.711047619047619</v>
      </c>
      <c r="K138" s="73"/>
      <c r="L138" s="73"/>
    </row>
    <row r="139" spans="1:12" x14ac:dyDescent="0.25">
      <c r="A139" s="56" t="s">
        <v>71</v>
      </c>
      <c r="B139" s="116" t="s">
        <v>72</v>
      </c>
      <c r="C139" s="117"/>
      <c r="D139" s="117"/>
      <c r="E139" s="118"/>
      <c r="F139" s="57">
        <v>65000</v>
      </c>
      <c r="G139" s="119">
        <v>79339.88</v>
      </c>
      <c r="H139" s="117"/>
      <c r="I139" s="118"/>
      <c r="J139" s="69">
        <f t="shared" si="2"/>
        <v>122.06135384615386</v>
      </c>
      <c r="K139" s="73"/>
      <c r="L139" s="73"/>
    </row>
    <row r="140" spans="1:12" ht="24.75" customHeight="1" x14ac:dyDescent="0.25">
      <c r="A140" s="56" t="s">
        <v>160</v>
      </c>
      <c r="B140" s="116" t="s">
        <v>161</v>
      </c>
      <c r="C140" s="117"/>
      <c r="D140" s="117"/>
      <c r="E140" s="118"/>
      <c r="F140" s="57">
        <v>0</v>
      </c>
      <c r="G140" s="119">
        <v>0</v>
      </c>
      <c r="H140" s="117"/>
      <c r="I140" s="118"/>
      <c r="J140" s="69">
        <v>0</v>
      </c>
      <c r="K140" s="73"/>
      <c r="L140" s="73"/>
    </row>
    <row r="141" spans="1:12" x14ac:dyDescent="0.25">
      <c r="A141" s="56" t="s">
        <v>73</v>
      </c>
      <c r="B141" s="116" t="s">
        <v>74</v>
      </c>
      <c r="C141" s="117"/>
      <c r="D141" s="117"/>
      <c r="E141" s="118"/>
      <c r="F141" s="57">
        <v>0</v>
      </c>
      <c r="G141" s="119">
        <v>1000</v>
      </c>
      <c r="H141" s="117"/>
      <c r="I141" s="118"/>
      <c r="J141" s="69">
        <v>0</v>
      </c>
      <c r="K141" s="73"/>
      <c r="L141" s="73"/>
    </row>
    <row r="142" spans="1:12" x14ac:dyDescent="0.25">
      <c r="A142" s="56" t="s">
        <v>81</v>
      </c>
      <c r="B142" s="116" t="s">
        <v>82</v>
      </c>
      <c r="C142" s="117"/>
      <c r="D142" s="117"/>
      <c r="E142" s="118"/>
      <c r="F142" s="57">
        <v>0</v>
      </c>
      <c r="G142" s="119">
        <v>0</v>
      </c>
      <c r="H142" s="117"/>
      <c r="I142" s="118"/>
      <c r="J142" s="69">
        <v>0</v>
      </c>
      <c r="K142" s="73"/>
      <c r="L142" s="73"/>
    </row>
    <row r="143" spans="1:12" x14ac:dyDescent="0.25">
      <c r="A143" s="56" t="s">
        <v>129</v>
      </c>
      <c r="B143" s="116" t="s">
        <v>130</v>
      </c>
      <c r="C143" s="117"/>
      <c r="D143" s="117"/>
      <c r="E143" s="118"/>
      <c r="F143" s="57">
        <v>0</v>
      </c>
      <c r="G143" s="119">
        <v>0</v>
      </c>
      <c r="H143" s="117"/>
      <c r="I143" s="118"/>
      <c r="J143" s="69">
        <v>0</v>
      </c>
      <c r="K143" s="73"/>
      <c r="L143" s="73"/>
    </row>
    <row r="144" spans="1:12" x14ac:dyDescent="0.25">
      <c r="A144" s="56" t="s">
        <v>131</v>
      </c>
      <c r="B144" s="116" t="s">
        <v>132</v>
      </c>
      <c r="C144" s="117"/>
      <c r="D144" s="117"/>
      <c r="E144" s="118"/>
      <c r="F144" s="57">
        <v>0</v>
      </c>
      <c r="G144" s="119">
        <v>0</v>
      </c>
      <c r="H144" s="117"/>
      <c r="I144" s="118"/>
      <c r="J144" s="69">
        <v>0</v>
      </c>
      <c r="K144" s="73"/>
      <c r="L144" s="73"/>
    </row>
    <row r="145" spans="1:12" x14ac:dyDescent="0.25">
      <c r="A145" s="56" t="s">
        <v>133</v>
      </c>
      <c r="B145" s="116" t="s">
        <v>120</v>
      </c>
      <c r="C145" s="117"/>
      <c r="D145" s="117"/>
      <c r="E145" s="118"/>
      <c r="F145" s="57">
        <v>0</v>
      </c>
      <c r="G145" s="119">
        <v>1000</v>
      </c>
      <c r="H145" s="117"/>
      <c r="I145" s="118"/>
      <c r="J145" s="69">
        <v>0</v>
      </c>
      <c r="K145" s="73"/>
      <c r="L145" s="73"/>
    </row>
    <row r="146" spans="1:12" x14ac:dyDescent="0.25">
      <c r="A146" s="56" t="s">
        <v>134</v>
      </c>
      <c r="B146" s="116" t="s">
        <v>135</v>
      </c>
      <c r="C146" s="117"/>
      <c r="D146" s="117"/>
      <c r="E146" s="118"/>
      <c r="F146" s="57">
        <v>0</v>
      </c>
      <c r="G146" s="119">
        <v>0</v>
      </c>
      <c r="H146" s="117"/>
      <c r="I146" s="118"/>
      <c r="J146" s="69">
        <v>0</v>
      </c>
      <c r="K146" s="73"/>
      <c r="L146" s="73"/>
    </row>
    <row r="147" spans="1:12" x14ac:dyDescent="0.25">
      <c r="A147" s="56" t="s">
        <v>140</v>
      </c>
      <c r="B147" s="116" t="s">
        <v>141</v>
      </c>
      <c r="C147" s="117"/>
      <c r="D147" s="117"/>
      <c r="E147" s="118"/>
      <c r="F147" s="57">
        <v>0</v>
      </c>
      <c r="G147" s="119">
        <v>0</v>
      </c>
      <c r="H147" s="117"/>
      <c r="I147" s="118"/>
      <c r="J147" s="69">
        <v>0</v>
      </c>
      <c r="K147" s="73"/>
      <c r="L147" s="73"/>
    </row>
    <row r="148" spans="1:12" ht="22.5" x14ac:dyDescent="0.25">
      <c r="A148" s="54" t="s">
        <v>217</v>
      </c>
      <c r="B148" s="125" t="s">
        <v>218</v>
      </c>
      <c r="C148" s="117"/>
      <c r="D148" s="117"/>
      <c r="E148" s="118"/>
      <c r="F148" s="55">
        <v>0</v>
      </c>
      <c r="G148" s="126">
        <v>0</v>
      </c>
      <c r="H148" s="117"/>
      <c r="I148" s="118"/>
      <c r="J148" s="67">
        <v>0</v>
      </c>
      <c r="K148" s="73"/>
      <c r="L148" s="73"/>
    </row>
    <row r="149" spans="1:12" ht="23.25" customHeight="1" x14ac:dyDescent="0.25">
      <c r="A149" s="56" t="s">
        <v>162</v>
      </c>
      <c r="B149" s="116" t="s">
        <v>163</v>
      </c>
      <c r="C149" s="117"/>
      <c r="D149" s="117"/>
      <c r="E149" s="118"/>
      <c r="F149" s="57">
        <v>0</v>
      </c>
      <c r="G149" s="119">
        <v>0</v>
      </c>
      <c r="H149" s="117"/>
      <c r="I149" s="118"/>
      <c r="J149" s="69">
        <v>0</v>
      </c>
      <c r="K149" s="73"/>
      <c r="L149" s="73"/>
    </row>
    <row r="150" spans="1:12" x14ac:dyDescent="0.25">
      <c r="A150" s="56" t="s">
        <v>165</v>
      </c>
      <c r="B150" s="116" t="s">
        <v>166</v>
      </c>
      <c r="C150" s="117"/>
      <c r="D150" s="117"/>
      <c r="E150" s="118"/>
      <c r="F150" s="57">
        <v>0</v>
      </c>
      <c r="G150" s="119">
        <v>0</v>
      </c>
      <c r="H150" s="117"/>
      <c r="I150" s="118"/>
      <c r="J150" s="69">
        <v>0</v>
      </c>
      <c r="K150" s="73"/>
      <c r="L150" s="73"/>
    </row>
    <row r="151" spans="1:12" x14ac:dyDescent="0.25">
      <c r="A151" s="48" t="s">
        <v>187</v>
      </c>
      <c r="B151" s="131" t="s">
        <v>188</v>
      </c>
      <c r="C151" s="117"/>
      <c r="D151" s="117"/>
      <c r="E151" s="118"/>
      <c r="F151" s="49">
        <v>300</v>
      </c>
      <c r="G151" s="132">
        <v>0</v>
      </c>
      <c r="H151" s="117"/>
      <c r="I151" s="118"/>
      <c r="J151" s="65">
        <v>0</v>
      </c>
      <c r="K151" s="73"/>
      <c r="L151" s="73"/>
    </row>
    <row r="152" spans="1:12" x14ac:dyDescent="0.25">
      <c r="A152" s="50" t="s">
        <v>189</v>
      </c>
      <c r="B152" s="127" t="s">
        <v>188</v>
      </c>
      <c r="C152" s="117"/>
      <c r="D152" s="117"/>
      <c r="E152" s="118"/>
      <c r="F152" s="51">
        <v>300</v>
      </c>
      <c r="G152" s="128">
        <v>0</v>
      </c>
      <c r="H152" s="117"/>
      <c r="I152" s="118"/>
      <c r="J152" s="66">
        <v>0</v>
      </c>
      <c r="K152" s="73"/>
      <c r="L152" s="73"/>
    </row>
    <row r="153" spans="1:12" ht="22.5" x14ac:dyDescent="0.25">
      <c r="A153" s="52" t="s">
        <v>209</v>
      </c>
      <c r="B153" s="129" t="s">
        <v>210</v>
      </c>
      <c r="C153" s="117"/>
      <c r="D153" s="117"/>
      <c r="E153" s="118"/>
      <c r="F153" s="53">
        <v>300</v>
      </c>
      <c r="G153" s="130">
        <v>0</v>
      </c>
      <c r="H153" s="117"/>
      <c r="I153" s="118"/>
      <c r="J153" s="70">
        <v>0</v>
      </c>
      <c r="K153" s="73"/>
      <c r="L153" s="73"/>
    </row>
    <row r="154" spans="1:12" ht="22.5" x14ac:dyDescent="0.25">
      <c r="A154" s="54" t="s">
        <v>211</v>
      </c>
      <c r="B154" s="125" t="s">
        <v>212</v>
      </c>
      <c r="C154" s="117"/>
      <c r="D154" s="117"/>
      <c r="E154" s="118"/>
      <c r="F154" s="55">
        <v>300</v>
      </c>
      <c r="G154" s="126">
        <v>0</v>
      </c>
      <c r="H154" s="117"/>
      <c r="I154" s="118"/>
      <c r="J154" s="67">
        <v>0</v>
      </c>
      <c r="K154" s="73"/>
      <c r="L154" s="73"/>
    </row>
    <row r="155" spans="1:12" x14ac:dyDescent="0.25">
      <c r="A155" s="56" t="s">
        <v>73</v>
      </c>
      <c r="B155" s="116" t="s">
        <v>74</v>
      </c>
      <c r="C155" s="117"/>
      <c r="D155" s="117"/>
      <c r="E155" s="118"/>
      <c r="F155" s="57">
        <v>300</v>
      </c>
      <c r="G155" s="119">
        <v>0</v>
      </c>
      <c r="H155" s="117"/>
      <c r="I155" s="118"/>
      <c r="J155" s="69">
        <v>0</v>
      </c>
      <c r="K155" s="73"/>
      <c r="L155" s="73"/>
    </row>
    <row r="156" spans="1:12" x14ac:dyDescent="0.25">
      <c r="A156" s="56" t="s">
        <v>87</v>
      </c>
      <c r="B156" s="116" t="s">
        <v>88</v>
      </c>
      <c r="C156" s="117"/>
      <c r="D156" s="117"/>
      <c r="E156" s="118"/>
      <c r="F156" s="57">
        <v>300</v>
      </c>
      <c r="G156" s="119">
        <v>0</v>
      </c>
      <c r="H156" s="117"/>
      <c r="I156" s="118"/>
      <c r="J156" s="69">
        <v>0</v>
      </c>
      <c r="K156" s="73"/>
      <c r="L156" s="73"/>
    </row>
  </sheetData>
  <mergeCells count="302">
    <mergeCell ref="A9:E9"/>
    <mergeCell ref="G9:I9"/>
    <mergeCell ref="B10:E10"/>
    <mergeCell ref="G10:I10"/>
    <mergeCell ref="B11:E11"/>
    <mergeCell ref="G11:I11"/>
    <mergeCell ref="A1:E1"/>
    <mergeCell ref="A2:E3"/>
    <mergeCell ref="A4:E4"/>
    <mergeCell ref="A6:J7"/>
    <mergeCell ref="A8:E8"/>
    <mergeCell ref="G8:I8"/>
    <mergeCell ref="B15:E15"/>
    <mergeCell ref="G15:I15"/>
    <mergeCell ref="B16:E16"/>
    <mergeCell ref="G16:I16"/>
    <mergeCell ref="B17:E17"/>
    <mergeCell ref="G17:I17"/>
    <mergeCell ref="B12:E12"/>
    <mergeCell ref="G12:I12"/>
    <mergeCell ref="B13:E13"/>
    <mergeCell ref="G13:I13"/>
    <mergeCell ref="B14:E14"/>
    <mergeCell ref="G14:I14"/>
    <mergeCell ref="B21:E21"/>
    <mergeCell ref="G21:I21"/>
    <mergeCell ref="B22:E22"/>
    <mergeCell ref="G22:I22"/>
    <mergeCell ref="B23:E23"/>
    <mergeCell ref="G23:I23"/>
    <mergeCell ref="B18:E18"/>
    <mergeCell ref="G18:I18"/>
    <mergeCell ref="B19:E19"/>
    <mergeCell ref="G19:I19"/>
    <mergeCell ref="B20:E20"/>
    <mergeCell ref="G20:I20"/>
    <mergeCell ref="B27:E27"/>
    <mergeCell ref="G27:I27"/>
    <mergeCell ref="B28:E28"/>
    <mergeCell ref="G28:I28"/>
    <mergeCell ref="B29:E29"/>
    <mergeCell ref="G29:I29"/>
    <mergeCell ref="B24:E24"/>
    <mergeCell ref="G24:I24"/>
    <mergeCell ref="B25:E25"/>
    <mergeCell ref="G25:I25"/>
    <mergeCell ref="B26:E26"/>
    <mergeCell ref="G26:I26"/>
    <mergeCell ref="B33:E33"/>
    <mergeCell ref="G33:I33"/>
    <mergeCell ref="B34:E34"/>
    <mergeCell ref="G34:I34"/>
    <mergeCell ref="B35:E35"/>
    <mergeCell ref="G35:I35"/>
    <mergeCell ref="B30:E30"/>
    <mergeCell ref="G30:I30"/>
    <mergeCell ref="B31:E31"/>
    <mergeCell ref="G31:I31"/>
    <mergeCell ref="B32:E32"/>
    <mergeCell ref="G32:I32"/>
    <mergeCell ref="B39:E39"/>
    <mergeCell ref="G39:I39"/>
    <mergeCell ref="B40:E40"/>
    <mergeCell ref="G40:I40"/>
    <mergeCell ref="B41:E41"/>
    <mergeCell ref="G41:I41"/>
    <mergeCell ref="B36:E36"/>
    <mergeCell ref="G36:I36"/>
    <mergeCell ref="B37:E37"/>
    <mergeCell ref="G37:I37"/>
    <mergeCell ref="B38:E38"/>
    <mergeCell ref="G38:I38"/>
    <mergeCell ref="B45:E45"/>
    <mergeCell ref="G45:I45"/>
    <mergeCell ref="B46:E46"/>
    <mergeCell ref="G46:I46"/>
    <mergeCell ref="B47:E47"/>
    <mergeCell ref="G47:I47"/>
    <mergeCell ref="B42:E42"/>
    <mergeCell ref="G42:I42"/>
    <mergeCell ref="B43:E43"/>
    <mergeCell ref="G43:I43"/>
    <mergeCell ref="B44:E44"/>
    <mergeCell ref="G44:I44"/>
    <mergeCell ref="B51:E51"/>
    <mergeCell ref="G51:I51"/>
    <mergeCell ref="B52:E52"/>
    <mergeCell ref="G52:I52"/>
    <mergeCell ref="B53:E53"/>
    <mergeCell ref="G53:I53"/>
    <mergeCell ref="B48:E48"/>
    <mergeCell ref="G48:I48"/>
    <mergeCell ref="B49:E49"/>
    <mergeCell ref="G49:I49"/>
    <mergeCell ref="B50:E50"/>
    <mergeCell ref="G50:I50"/>
    <mergeCell ref="B57:E57"/>
    <mergeCell ref="G57:I57"/>
    <mergeCell ref="B58:E58"/>
    <mergeCell ref="G58:I58"/>
    <mergeCell ref="B59:E59"/>
    <mergeCell ref="G59:I59"/>
    <mergeCell ref="B54:E54"/>
    <mergeCell ref="G54:I54"/>
    <mergeCell ref="B55:E55"/>
    <mergeCell ref="G55:I55"/>
    <mergeCell ref="B56:E56"/>
    <mergeCell ref="G56:I56"/>
    <mergeCell ref="B63:E63"/>
    <mergeCell ref="G63:I63"/>
    <mergeCell ref="B64:E64"/>
    <mergeCell ref="G64:I64"/>
    <mergeCell ref="B65:E65"/>
    <mergeCell ref="G65:I65"/>
    <mergeCell ref="B60:E60"/>
    <mergeCell ref="G60:I60"/>
    <mergeCell ref="B61:E61"/>
    <mergeCell ref="G61:I61"/>
    <mergeCell ref="B62:E62"/>
    <mergeCell ref="G62:I62"/>
    <mergeCell ref="B69:E69"/>
    <mergeCell ref="G69:I69"/>
    <mergeCell ref="B70:E70"/>
    <mergeCell ref="G70:I70"/>
    <mergeCell ref="B71:E71"/>
    <mergeCell ref="G71:I71"/>
    <mergeCell ref="B66:E66"/>
    <mergeCell ref="G66:I66"/>
    <mergeCell ref="B67:E67"/>
    <mergeCell ref="G67:I67"/>
    <mergeCell ref="B68:E68"/>
    <mergeCell ref="G68:I68"/>
    <mergeCell ref="B75:E75"/>
    <mergeCell ref="G75:I75"/>
    <mergeCell ref="B76:E76"/>
    <mergeCell ref="G76:I76"/>
    <mergeCell ref="B77:E77"/>
    <mergeCell ref="G77:I77"/>
    <mergeCell ref="B72:E72"/>
    <mergeCell ref="G72:I72"/>
    <mergeCell ref="B73:E73"/>
    <mergeCell ref="G73:I73"/>
    <mergeCell ref="B74:E74"/>
    <mergeCell ref="G74:I74"/>
    <mergeCell ref="B81:E81"/>
    <mergeCell ref="G81:I81"/>
    <mergeCell ref="B82:E82"/>
    <mergeCell ref="G82:I82"/>
    <mergeCell ref="B83:E83"/>
    <mergeCell ref="G83:I83"/>
    <mergeCell ref="B78:E78"/>
    <mergeCell ref="G78:I78"/>
    <mergeCell ref="B79:E79"/>
    <mergeCell ref="G79:I79"/>
    <mergeCell ref="B80:E80"/>
    <mergeCell ref="G80:I80"/>
    <mergeCell ref="B87:E87"/>
    <mergeCell ref="G87:I87"/>
    <mergeCell ref="B88:E88"/>
    <mergeCell ref="G88:I88"/>
    <mergeCell ref="B89:E89"/>
    <mergeCell ref="G89:I89"/>
    <mergeCell ref="B84:E84"/>
    <mergeCell ref="G84:I84"/>
    <mergeCell ref="B85:E85"/>
    <mergeCell ref="G85:I85"/>
    <mergeCell ref="B86:E86"/>
    <mergeCell ref="G86:I86"/>
    <mergeCell ref="B93:E93"/>
    <mergeCell ref="G93:I93"/>
    <mergeCell ref="B94:E94"/>
    <mergeCell ref="G94:I94"/>
    <mergeCell ref="B95:E95"/>
    <mergeCell ref="G95:I95"/>
    <mergeCell ref="B90:E90"/>
    <mergeCell ref="G90:I90"/>
    <mergeCell ref="B91:E91"/>
    <mergeCell ref="G91:I91"/>
    <mergeCell ref="B92:E92"/>
    <mergeCell ref="G92:I92"/>
    <mergeCell ref="B99:E99"/>
    <mergeCell ref="G99:I99"/>
    <mergeCell ref="B100:E100"/>
    <mergeCell ref="G100:I100"/>
    <mergeCell ref="B101:E101"/>
    <mergeCell ref="G101:I101"/>
    <mergeCell ref="B96:E96"/>
    <mergeCell ref="G96:I96"/>
    <mergeCell ref="B97:E97"/>
    <mergeCell ref="G97:I97"/>
    <mergeCell ref="B98:E98"/>
    <mergeCell ref="G98:I98"/>
    <mergeCell ref="B105:E105"/>
    <mergeCell ref="G105:I105"/>
    <mergeCell ref="B106:E106"/>
    <mergeCell ref="G106:I106"/>
    <mergeCell ref="B107:E107"/>
    <mergeCell ref="G107:I107"/>
    <mergeCell ref="B102:E102"/>
    <mergeCell ref="G102:I102"/>
    <mergeCell ref="B103:E103"/>
    <mergeCell ref="G103:I103"/>
    <mergeCell ref="B104:E104"/>
    <mergeCell ref="G104:I104"/>
    <mergeCell ref="B111:E111"/>
    <mergeCell ref="G111:I111"/>
    <mergeCell ref="B112:E112"/>
    <mergeCell ref="G112:I112"/>
    <mergeCell ref="B113:E113"/>
    <mergeCell ref="G113:I113"/>
    <mergeCell ref="B108:E108"/>
    <mergeCell ref="G108:I108"/>
    <mergeCell ref="B109:E109"/>
    <mergeCell ref="G109:I109"/>
    <mergeCell ref="B110:E110"/>
    <mergeCell ref="G110:I110"/>
    <mergeCell ref="B117:E117"/>
    <mergeCell ref="G117:I117"/>
    <mergeCell ref="B118:E118"/>
    <mergeCell ref="G118:I118"/>
    <mergeCell ref="B119:E119"/>
    <mergeCell ref="G119:I119"/>
    <mergeCell ref="B114:E114"/>
    <mergeCell ref="G114:I114"/>
    <mergeCell ref="B115:E115"/>
    <mergeCell ref="G115:I115"/>
    <mergeCell ref="B116:E116"/>
    <mergeCell ref="G116:I116"/>
    <mergeCell ref="B123:E123"/>
    <mergeCell ref="G123:I123"/>
    <mergeCell ref="B124:E124"/>
    <mergeCell ref="G124:I124"/>
    <mergeCell ref="B125:E125"/>
    <mergeCell ref="G125:I125"/>
    <mergeCell ref="B120:E120"/>
    <mergeCell ref="G120:I120"/>
    <mergeCell ref="B121:E121"/>
    <mergeCell ref="G121:I121"/>
    <mergeCell ref="B122:E122"/>
    <mergeCell ref="G122:I122"/>
    <mergeCell ref="B129:E129"/>
    <mergeCell ref="G129:I129"/>
    <mergeCell ref="B130:E130"/>
    <mergeCell ref="G130:I130"/>
    <mergeCell ref="B131:E131"/>
    <mergeCell ref="G131:I131"/>
    <mergeCell ref="B126:E126"/>
    <mergeCell ref="G126:I126"/>
    <mergeCell ref="B127:E127"/>
    <mergeCell ref="G127:I127"/>
    <mergeCell ref="B128:E128"/>
    <mergeCell ref="G128:I128"/>
    <mergeCell ref="B135:E135"/>
    <mergeCell ref="G135:I135"/>
    <mergeCell ref="B136:E136"/>
    <mergeCell ref="G136:I136"/>
    <mergeCell ref="B137:E137"/>
    <mergeCell ref="G137:I137"/>
    <mergeCell ref="B132:E132"/>
    <mergeCell ref="G132:I132"/>
    <mergeCell ref="B133:E133"/>
    <mergeCell ref="G133:I133"/>
    <mergeCell ref="B134:E134"/>
    <mergeCell ref="G134:I134"/>
    <mergeCell ref="B141:E141"/>
    <mergeCell ref="G141:I141"/>
    <mergeCell ref="B142:E142"/>
    <mergeCell ref="G142:I142"/>
    <mergeCell ref="B143:E143"/>
    <mergeCell ref="G143:I143"/>
    <mergeCell ref="B138:E138"/>
    <mergeCell ref="G138:I138"/>
    <mergeCell ref="B139:E139"/>
    <mergeCell ref="G139:I139"/>
    <mergeCell ref="B140:E140"/>
    <mergeCell ref="G140:I140"/>
    <mergeCell ref="B147:E147"/>
    <mergeCell ref="G147:I147"/>
    <mergeCell ref="B148:E148"/>
    <mergeCell ref="G148:I148"/>
    <mergeCell ref="B149:E149"/>
    <mergeCell ref="G149:I149"/>
    <mergeCell ref="B144:E144"/>
    <mergeCell ref="G144:I144"/>
    <mergeCell ref="B145:E145"/>
    <mergeCell ref="G145:I145"/>
    <mergeCell ref="B146:E146"/>
    <mergeCell ref="G146:I146"/>
    <mergeCell ref="B156:E156"/>
    <mergeCell ref="G156:I156"/>
    <mergeCell ref="B153:E153"/>
    <mergeCell ref="G153:I153"/>
    <mergeCell ref="B154:E154"/>
    <mergeCell ref="G154:I154"/>
    <mergeCell ref="B155:E155"/>
    <mergeCell ref="G155:I155"/>
    <mergeCell ref="B150:E150"/>
    <mergeCell ref="G150:I150"/>
    <mergeCell ref="B151:E151"/>
    <mergeCell ref="G151:I151"/>
    <mergeCell ref="B152:E152"/>
    <mergeCell ref="G152:I152"/>
  </mergeCells>
  <pageMargins left="0.7" right="0.7" top="0.75" bottom="0.75" header="0.3" footer="0.3"/>
  <pageSetup paperSize="9" scale="69" fitToHeight="0" orientation="landscape" r:id="rId1"/>
  <ignoredErrors>
    <ignoredError sqref="J10:J1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E041-597C-43B9-B9E0-5CEC341DED73}">
  <sheetPr>
    <pageSetUpPr fitToPage="1"/>
  </sheetPr>
  <dimension ref="A1:K40"/>
  <sheetViews>
    <sheetView workbookViewId="0">
      <selection activeCell="P18" sqref="P18"/>
    </sheetView>
  </sheetViews>
  <sheetFormatPr defaultRowHeight="15" x14ac:dyDescent="0.25"/>
  <cols>
    <col min="1" max="1" width="4.5703125" customWidth="1"/>
    <col min="2" max="2" width="43.85546875" customWidth="1"/>
    <col min="5" max="5" width="25.42578125" customWidth="1"/>
    <col min="8" max="8" width="17.28515625" customWidth="1"/>
    <col min="9" max="9" width="19.5703125" customWidth="1"/>
    <col min="10" max="10" width="15.5703125" bestFit="1" customWidth="1"/>
    <col min="11" max="11" width="16.5703125" bestFit="1" customWidth="1"/>
  </cols>
  <sheetData>
    <row r="1" spans="1:1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49</v>
      </c>
      <c r="D7" s="102"/>
      <c r="E7" s="102"/>
      <c r="F7" s="102"/>
      <c r="G7" s="102"/>
      <c r="H7" s="102"/>
    </row>
    <row r="9" spans="1:11" ht="25.5" x14ac:dyDescent="0.25">
      <c r="A9" s="103" t="s">
        <v>57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  <row r="11" spans="1:11" x14ac:dyDescent="0.25">
      <c r="A11" s="5"/>
      <c r="B11" s="92" t="s">
        <v>12</v>
      </c>
      <c r="C11" s="93"/>
      <c r="D11" s="93"/>
      <c r="E11" s="93"/>
      <c r="F11" s="99">
        <v>686749.65</v>
      </c>
      <c r="G11" s="100">
        <v>686749.65</v>
      </c>
      <c r="H11" s="6">
        <v>790650</v>
      </c>
      <c r="I11" s="6">
        <v>752323.36</v>
      </c>
      <c r="J11" s="7">
        <f>I11/F11*100</f>
        <v>109.54841549609817</v>
      </c>
      <c r="K11" s="21">
        <f>I11/H11*100</f>
        <v>95.152515019287932</v>
      </c>
    </row>
    <row r="12" spans="1:11" ht="15" customHeight="1" x14ac:dyDescent="0.25">
      <c r="A12" s="13" t="s">
        <v>13</v>
      </c>
      <c r="B12" s="96" t="s">
        <v>14</v>
      </c>
      <c r="C12" s="97"/>
      <c r="D12" s="97"/>
      <c r="E12" s="98"/>
      <c r="F12" s="88">
        <v>686749.65</v>
      </c>
      <c r="G12" s="89">
        <v>686749.65</v>
      </c>
      <c r="H12" s="16">
        <v>655500</v>
      </c>
      <c r="I12" s="16">
        <v>752323.36</v>
      </c>
      <c r="J12" s="20">
        <f t="shared" ref="J12:J29" si="0">I12/F12*100</f>
        <v>109.54841549609817</v>
      </c>
      <c r="K12" s="22">
        <f t="shared" ref="K12:K28" si="1">I12/H12*100</f>
        <v>114.77091685736079</v>
      </c>
    </row>
    <row r="13" spans="1:11" ht="15" customHeight="1" x14ac:dyDescent="0.25">
      <c r="A13" s="13" t="s">
        <v>15</v>
      </c>
      <c r="B13" s="96" t="s">
        <v>16</v>
      </c>
      <c r="C13" s="97"/>
      <c r="D13" s="97"/>
      <c r="E13" s="98"/>
      <c r="F13" s="90">
        <v>484225.13</v>
      </c>
      <c r="G13" s="91">
        <v>484225.13</v>
      </c>
      <c r="H13" s="18">
        <v>504000</v>
      </c>
      <c r="I13" s="19">
        <v>535896.14</v>
      </c>
      <c r="J13" s="20">
        <f t="shared" si="0"/>
        <v>110.67086501685692</v>
      </c>
      <c r="K13" s="22">
        <f t="shared" si="1"/>
        <v>106.32859920634921</v>
      </c>
    </row>
    <row r="14" spans="1:11" ht="15" customHeight="1" x14ac:dyDescent="0.25">
      <c r="A14" s="13" t="s">
        <v>17</v>
      </c>
      <c r="B14" s="96" t="s">
        <v>18</v>
      </c>
      <c r="C14" s="97"/>
      <c r="D14" s="97"/>
      <c r="E14" s="98"/>
      <c r="F14" s="90">
        <v>484225.13</v>
      </c>
      <c r="G14" s="91">
        <v>484225.13</v>
      </c>
      <c r="H14" s="18">
        <v>504000</v>
      </c>
      <c r="I14" s="19">
        <v>535896.14</v>
      </c>
      <c r="J14" s="20">
        <f t="shared" si="0"/>
        <v>110.67086501685692</v>
      </c>
      <c r="K14" s="22">
        <f t="shared" si="1"/>
        <v>106.32859920634921</v>
      </c>
    </row>
    <row r="15" spans="1:11" ht="15" customHeight="1" x14ac:dyDescent="0.25">
      <c r="A15" s="13" t="s">
        <v>19</v>
      </c>
      <c r="B15" s="96" t="s">
        <v>20</v>
      </c>
      <c r="C15" s="97"/>
      <c r="D15" s="97"/>
      <c r="E15" s="98"/>
      <c r="F15" s="90">
        <v>484225.13</v>
      </c>
      <c r="G15" s="91">
        <v>484225.13</v>
      </c>
      <c r="H15" s="18">
        <v>504000</v>
      </c>
      <c r="I15" s="19">
        <v>535896.14</v>
      </c>
      <c r="J15" s="20">
        <f t="shared" si="0"/>
        <v>110.67086501685692</v>
      </c>
      <c r="K15" s="22">
        <f t="shared" si="1"/>
        <v>106.32859920634921</v>
      </c>
    </row>
    <row r="16" spans="1:11" x14ac:dyDescent="0.25">
      <c r="A16" s="13" t="s">
        <v>21</v>
      </c>
      <c r="B16" s="96" t="s">
        <v>22</v>
      </c>
      <c r="C16" s="97"/>
      <c r="D16" s="97"/>
      <c r="E16" s="98"/>
      <c r="F16" s="90">
        <v>0.62</v>
      </c>
      <c r="G16" s="91">
        <v>0.62</v>
      </c>
      <c r="H16" s="18">
        <v>0</v>
      </c>
      <c r="I16" s="19">
        <v>0.42</v>
      </c>
      <c r="J16" s="20">
        <f t="shared" si="0"/>
        <v>67.741935483870961</v>
      </c>
      <c r="K16" s="22">
        <v>0</v>
      </c>
    </row>
    <row r="17" spans="1:11" x14ac:dyDescent="0.25">
      <c r="A17" s="13" t="s">
        <v>23</v>
      </c>
      <c r="B17" s="96" t="s">
        <v>24</v>
      </c>
      <c r="C17" s="97"/>
      <c r="D17" s="97"/>
      <c r="E17" s="98"/>
      <c r="F17" s="90">
        <v>0.62</v>
      </c>
      <c r="G17" s="91">
        <v>0.62</v>
      </c>
      <c r="H17" s="18">
        <v>0</v>
      </c>
      <c r="I17" s="19">
        <v>0.42</v>
      </c>
      <c r="J17" s="20">
        <f t="shared" si="0"/>
        <v>67.741935483870961</v>
      </c>
      <c r="K17" s="22">
        <v>0</v>
      </c>
    </row>
    <row r="18" spans="1:11" x14ac:dyDescent="0.25">
      <c r="A18" s="13" t="s">
        <v>25</v>
      </c>
      <c r="B18" s="96" t="s">
        <v>26</v>
      </c>
      <c r="C18" s="97"/>
      <c r="D18" s="97"/>
      <c r="E18" s="98"/>
      <c r="F18" s="90">
        <v>0.62</v>
      </c>
      <c r="G18" s="91">
        <v>0.62</v>
      </c>
      <c r="H18" s="18">
        <v>0</v>
      </c>
      <c r="I18" s="19">
        <v>0.42</v>
      </c>
      <c r="J18" s="20">
        <f t="shared" si="0"/>
        <v>67.741935483870961</v>
      </c>
      <c r="K18" s="22">
        <v>0</v>
      </c>
    </row>
    <row r="19" spans="1:11" ht="15" customHeight="1" x14ac:dyDescent="0.25">
      <c r="A19" s="13" t="s">
        <v>27</v>
      </c>
      <c r="B19" s="96" t="s">
        <v>28</v>
      </c>
      <c r="C19" s="97"/>
      <c r="D19" s="97"/>
      <c r="E19" s="98"/>
      <c r="F19" s="90">
        <v>74120.399999999994</v>
      </c>
      <c r="G19" s="91">
        <v>74120.399999999994</v>
      </c>
      <c r="H19" s="18">
        <v>146200</v>
      </c>
      <c r="I19" s="19">
        <v>70155.89</v>
      </c>
      <c r="J19" s="20">
        <f t="shared" si="0"/>
        <v>94.651256604119794</v>
      </c>
      <c r="K19" s="22">
        <f t="shared" si="1"/>
        <v>47.986244870041041</v>
      </c>
    </row>
    <row r="20" spans="1:11" x14ac:dyDescent="0.25">
      <c r="A20" s="13" t="s">
        <v>29</v>
      </c>
      <c r="B20" s="96" t="s">
        <v>30</v>
      </c>
      <c r="C20" s="97"/>
      <c r="D20" s="97"/>
      <c r="E20" s="98"/>
      <c r="F20" s="90">
        <v>0</v>
      </c>
      <c r="G20" s="91"/>
      <c r="H20" s="18">
        <v>0</v>
      </c>
      <c r="I20" s="19">
        <v>0</v>
      </c>
      <c r="J20" s="20">
        <v>0</v>
      </c>
      <c r="K20" s="22">
        <v>0</v>
      </c>
    </row>
    <row r="21" spans="1:11" x14ac:dyDescent="0.25">
      <c r="A21" s="13" t="s">
        <v>31</v>
      </c>
      <c r="B21" s="96" t="s">
        <v>32</v>
      </c>
      <c r="C21" s="97"/>
      <c r="D21" s="97"/>
      <c r="E21" s="98"/>
      <c r="F21" s="90">
        <v>0</v>
      </c>
      <c r="G21" s="91"/>
      <c r="H21" s="18">
        <v>0</v>
      </c>
      <c r="I21" s="19">
        <v>0</v>
      </c>
      <c r="J21" s="20">
        <v>0</v>
      </c>
      <c r="K21" s="22">
        <v>0</v>
      </c>
    </row>
    <row r="22" spans="1:11" x14ac:dyDescent="0.25">
      <c r="A22" s="13" t="s">
        <v>33</v>
      </c>
      <c r="B22" s="96" t="s">
        <v>34</v>
      </c>
      <c r="C22" s="97"/>
      <c r="D22" s="97"/>
      <c r="E22" s="98"/>
      <c r="F22" s="90">
        <v>74120.399999999994</v>
      </c>
      <c r="G22" s="91">
        <v>74120.399999999994</v>
      </c>
      <c r="H22" s="18">
        <v>146200</v>
      </c>
      <c r="I22" s="19">
        <v>70155.89</v>
      </c>
      <c r="J22" s="20">
        <f t="shared" si="0"/>
        <v>94.651256604119794</v>
      </c>
      <c r="K22" s="22">
        <f t="shared" si="1"/>
        <v>47.986244870041041</v>
      </c>
    </row>
    <row r="23" spans="1:11" x14ac:dyDescent="0.25">
      <c r="A23" s="13" t="s">
        <v>35</v>
      </c>
      <c r="B23" s="96" t="s">
        <v>36</v>
      </c>
      <c r="C23" s="97"/>
      <c r="D23" s="97"/>
      <c r="E23" s="98"/>
      <c r="F23" s="90">
        <v>74120.399999999994</v>
      </c>
      <c r="G23" s="91">
        <v>74120.399999999994</v>
      </c>
      <c r="H23" s="18">
        <v>146200</v>
      </c>
      <c r="I23" s="19">
        <v>70155.89</v>
      </c>
      <c r="J23" s="20">
        <f t="shared" si="0"/>
        <v>94.651256604119794</v>
      </c>
      <c r="K23" s="22">
        <f t="shared" si="1"/>
        <v>47.986244870041041</v>
      </c>
    </row>
    <row r="24" spans="1:11" ht="15" customHeight="1" x14ac:dyDescent="0.25">
      <c r="A24" s="13" t="s">
        <v>37</v>
      </c>
      <c r="B24" s="96" t="s">
        <v>38</v>
      </c>
      <c r="C24" s="97"/>
      <c r="D24" s="97"/>
      <c r="E24" s="98"/>
      <c r="F24" s="90">
        <v>5863.5</v>
      </c>
      <c r="G24" s="91">
        <v>5863.5</v>
      </c>
      <c r="H24" s="18">
        <v>5300</v>
      </c>
      <c r="I24" s="19">
        <v>5970</v>
      </c>
      <c r="J24" s="20">
        <f t="shared" si="0"/>
        <v>101.8163213097979</v>
      </c>
      <c r="K24" s="22">
        <f t="shared" si="1"/>
        <v>112.64150943396227</v>
      </c>
    </row>
    <row r="25" spans="1:11" ht="15" customHeight="1" x14ac:dyDescent="0.25">
      <c r="A25" s="13" t="s">
        <v>39</v>
      </c>
      <c r="B25" s="96" t="s">
        <v>40</v>
      </c>
      <c r="C25" s="97"/>
      <c r="D25" s="97"/>
      <c r="E25" s="98"/>
      <c r="F25" s="90">
        <v>5863.5</v>
      </c>
      <c r="G25" s="91">
        <v>5863.5</v>
      </c>
      <c r="H25" s="18">
        <v>5000</v>
      </c>
      <c r="I25" s="19">
        <v>4960</v>
      </c>
      <c r="J25" s="20">
        <f t="shared" si="0"/>
        <v>84.591114522043156</v>
      </c>
      <c r="K25" s="22">
        <f t="shared" si="1"/>
        <v>99.2</v>
      </c>
    </row>
    <row r="26" spans="1:11" x14ac:dyDescent="0.25">
      <c r="A26" s="13" t="s">
        <v>41</v>
      </c>
      <c r="B26" s="96" t="s">
        <v>42</v>
      </c>
      <c r="C26" s="97"/>
      <c r="D26" s="97"/>
      <c r="E26" s="98"/>
      <c r="F26" s="90">
        <v>5863.5</v>
      </c>
      <c r="G26" s="91">
        <v>5863.5</v>
      </c>
      <c r="H26" s="18">
        <v>5000</v>
      </c>
      <c r="I26" s="19">
        <v>4960</v>
      </c>
      <c r="J26" s="20">
        <f t="shared" si="0"/>
        <v>84.591114522043156</v>
      </c>
      <c r="K26" s="22">
        <f t="shared" si="1"/>
        <v>99.2</v>
      </c>
    </row>
    <row r="27" spans="1:11" x14ac:dyDescent="0.25">
      <c r="A27" s="13" t="s">
        <v>43</v>
      </c>
      <c r="B27" s="96" t="s">
        <v>53</v>
      </c>
      <c r="C27" s="97"/>
      <c r="D27" s="97"/>
      <c r="E27" s="98"/>
      <c r="F27" s="90">
        <v>82</v>
      </c>
      <c r="G27" s="91">
        <v>82</v>
      </c>
      <c r="H27" s="18">
        <v>300</v>
      </c>
      <c r="I27" s="19">
        <v>1010</v>
      </c>
      <c r="J27" s="20">
        <f t="shared" si="0"/>
        <v>1231.7073170731708</v>
      </c>
      <c r="K27" s="22">
        <f t="shared" si="1"/>
        <v>336.66666666666669</v>
      </c>
    </row>
    <row r="28" spans="1:11" x14ac:dyDescent="0.25">
      <c r="A28" s="13" t="s">
        <v>44</v>
      </c>
      <c r="B28" s="96" t="s">
        <v>45</v>
      </c>
      <c r="C28" s="97"/>
      <c r="D28" s="97"/>
      <c r="E28" s="98"/>
      <c r="F28" s="90">
        <v>0</v>
      </c>
      <c r="G28" s="91">
        <v>0</v>
      </c>
      <c r="H28" s="18">
        <v>300</v>
      </c>
      <c r="I28" s="19">
        <v>0</v>
      </c>
      <c r="J28" s="20">
        <v>0</v>
      </c>
      <c r="K28" s="22">
        <f t="shared" si="1"/>
        <v>0</v>
      </c>
    </row>
    <row r="29" spans="1:11" x14ac:dyDescent="0.25">
      <c r="A29" s="13" t="s">
        <v>46</v>
      </c>
      <c r="B29" s="96" t="s">
        <v>47</v>
      </c>
      <c r="C29" s="97"/>
      <c r="D29" s="97"/>
      <c r="E29" s="98"/>
      <c r="F29" s="90">
        <v>82</v>
      </c>
      <c r="G29" s="91">
        <v>82</v>
      </c>
      <c r="H29" s="18">
        <v>0</v>
      </c>
      <c r="I29" s="19">
        <v>1010</v>
      </c>
      <c r="J29" s="20">
        <f t="shared" si="0"/>
        <v>1231.7073170731708</v>
      </c>
      <c r="K29" s="22">
        <v>0</v>
      </c>
    </row>
    <row r="30" spans="1:11" x14ac:dyDescent="0.25">
      <c r="A30" s="15">
        <v>671</v>
      </c>
      <c r="B30" s="109" t="s">
        <v>48</v>
      </c>
      <c r="C30" s="109"/>
      <c r="D30" s="109"/>
      <c r="E30" s="109"/>
      <c r="F30" s="90">
        <v>122540</v>
      </c>
      <c r="G30" s="91"/>
      <c r="H30" s="18">
        <v>135150</v>
      </c>
      <c r="I30" s="19">
        <v>140300.91</v>
      </c>
      <c r="J30" s="20">
        <f t="shared" ref="J30" si="2">I30/F30*100</f>
        <v>114.49396931614166</v>
      </c>
      <c r="K30" s="22">
        <f t="shared" ref="K30" si="3">I30/H30*100</f>
        <v>103.81125416204218</v>
      </c>
    </row>
    <row r="31" spans="1:11" ht="15" customHeight="1" x14ac:dyDescent="0.25">
      <c r="A31" s="10"/>
      <c r="B31" s="11"/>
      <c r="C31" s="11"/>
      <c r="D31" s="11"/>
      <c r="E31" s="11"/>
      <c r="F31" s="10"/>
      <c r="G31" s="10"/>
      <c r="H31" s="10"/>
      <c r="I31" s="10"/>
      <c r="J31" s="10"/>
      <c r="K31" s="10"/>
    </row>
    <row r="32" spans="1:1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</sheetData>
  <mergeCells count="45">
    <mergeCell ref="F9:G9"/>
    <mergeCell ref="F10:G10"/>
    <mergeCell ref="B13:E13"/>
    <mergeCell ref="F13:G13"/>
    <mergeCell ref="B14:E14"/>
    <mergeCell ref="F14:G14"/>
    <mergeCell ref="B11:E11"/>
    <mergeCell ref="F11:G11"/>
    <mergeCell ref="B17:E17"/>
    <mergeCell ref="F17:G17"/>
    <mergeCell ref="B18:E18"/>
    <mergeCell ref="F18:G18"/>
    <mergeCell ref="B15:E15"/>
    <mergeCell ref="F15:G15"/>
    <mergeCell ref="B16:E16"/>
    <mergeCell ref="F16:G16"/>
    <mergeCell ref="B21:E21"/>
    <mergeCell ref="F21:G21"/>
    <mergeCell ref="B22:E22"/>
    <mergeCell ref="F22:G22"/>
    <mergeCell ref="B19:E19"/>
    <mergeCell ref="F19:G19"/>
    <mergeCell ref="B20:E20"/>
    <mergeCell ref="F20:G20"/>
    <mergeCell ref="F26:G26"/>
    <mergeCell ref="B23:E23"/>
    <mergeCell ref="F23:G23"/>
    <mergeCell ref="B24:E24"/>
    <mergeCell ref="F24:G24"/>
    <mergeCell ref="F30:G30"/>
    <mergeCell ref="B30:E30"/>
    <mergeCell ref="C7:H7"/>
    <mergeCell ref="A9:E9"/>
    <mergeCell ref="A10:E10"/>
    <mergeCell ref="B12:E12"/>
    <mergeCell ref="F12:G12"/>
    <mergeCell ref="B27:E27"/>
    <mergeCell ref="F27:G27"/>
    <mergeCell ref="B29:E29"/>
    <mergeCell ref="F29:G29"/>
    <mergeCell ref="B28:E28"/>
    <mergeCell ref="F28:G28"/>
    <mergeCell ref="B25:E25"/>
    <mergeCell ref="F25:G25"/>
    <mergeCell ref="B26:E26"/>
  </mergeCells>
  <pageMargins left="0.7" right="0.7" top="0.75" bottom="0.75" header="0.3" footer="0.3"/>
  <pageSetup paperSize="9" scale="73" fitToHeight="0" orientation="landscape" r:id="rId1"/>
  <ignoredErrors>
    <ignoredError sqref="J11:J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5540-83F8-4C77-89AA-D2C993488C0D}">
  <sheetPr>
    <pageSetUpPr fitToPage="1"/>
  </sheetPr>
  <dimension ref="A1:K71"/>
  <sheetViews>
    <sheetView topLeftCell="A7" workbookViewId="0">
      <selection activeCell="I13" sqref="I13"/>
    </sheetView>
  </sheetViews>
  <sheetFormatPr defaultRowHeight="15" x14ac:dyDescent="0.25"/>
  <cols>
    <col min="2" max="2" width="43" customWidth="1"/>
    <col min="5" max="5" width="18.28515625" customWidth="1"/>
    <col min="8" max="8" width="15.85546875" customWidth="1"/>
    <col min="9" max="9" width="18.42578125" customWidth="1"/>
    <col min="10" max="11" width="15.5703125" bestFit="1" customWidth="1"/>
  </cols>
  <sheetData>
    <row r="1" spans="1:11" ht="15" customHeight="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56</v>
      </c>
      <c r="D7" s="102"/>
      <c r="E7" s="102"/>
      <c r="F7" s="102"/>
      <c r="G7" s="102"/>
      <c r="H7" s="102"/>
    </row>
    <row r="9" spans="1:11" ht="25.5" x14ac:dyDescent="0.25">
      <c r="A9" s="103" t="s">
        <v>3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  <row r="11" spans="1:11" x14ac:dyDescent="0.25">
      <c r="A11" s="5"/>
      <c r="B11" s="92" t="s">
        <v>55</v>
      </c>
      <c r="C11" s="93"/>
      <c r="D11" s="93"/>
      <c r="E11" s="93"/>
      <c r="F11" s="94">
        <f>F12+F61</f>
        <v>661393.37000000011</v>
      </c>
      <c r="G11" s="95"/>
      <c r="H11" s="6">
        <v>795650</v>
      </c>
      <c r="I11" s="6">
        <v>875985.48</v>
      </c>
      <c r="J11" s="7">
        <f>I11/F11*100</f>
        <v>132.44545829057824</v>
      </c>
      <c r="K11" s="21">
        <f>I11/H11*100</f>
        <v>110.09683654873375</v>
      </c>
    </row>
    <row r="12" spans="1:11" x14ac:dyDescent="0.25">
      <c r="A12" s="13" t="s">
        <v>58</v>
      </c>
      <c r="B12" s="96" t="s">
        <v>59</v>
      </c>
      <c r="C12" s="97"/>
      <c r="D12" s="97"/>
      <c r="E12" s="98"/>
      <c r="F12" s="88">
        <v>638939.81000000006</v>
      </c>
      <c r="G12" s="89"/>
      <c r="H12" s="16">
        <v>764550</v>
      </c>
      <c r="I12" s="16">
        <v>852617.78</v>
      </c>
      <c r="J12" s="20">
        <f t="shared" ref="J12:J69" si="0">I12/F12*100</f>
        <v>133.44258201723258</v>
      </c>
      <c r="K12" s="22">
        <f t="shared" ref="K12:K69" si="1">I12/H12*100</f>
        <v>111.51890393041658</v>
      </c>
    </row>
    <row r="13" spans="1:11" x14ac:dyDescent="0.25">
      <c r="A13" s="13" t="s">
        <v>60</v>
      </c>
      <c r="B13" s="96" t="s">
        <v>61</v>
      </c>
      <c r="C13" s="97"/>
      <c r="D13" s="97"/>
      <c r="E13" s="98"/>
      <c r="F13" s="90">
        <v>483354.91</v>
      </c>
      <c r="G13" s="91"/>
      <c r="H13" s="18">
        <v>544500</v>
      </c>
      <c r="I13" s="19">
        <v>596821.02</v>
      </c>
      <c r="J13" s="20">
        <f t="shared" si="0"/>
        <v>123.47469895361154</v>
      </c>
      <c r="K13" s="22">
        <f t="shared" si="1"/>
        <v>109.60900275482095</v>
      </c>
    </row>
    <row r="14" spans="1:11" x14ac:dyDescent="0.25">
      <c r="A14" s="13" t="s">
        <v>62</v>
      </c>
      <c r="B14" s="96" t="s">
        <v>63</v>
      </c>
      <c r="C14" s="97"/>
      <c r="D14" s="97"/>
      <c r="E14" s="98"/>
      <c r="F14" s="90">
        <v>398376.85</v>
      </c>
      <c r="G14" s="91"/>
      <c r="H14" s="18">
        <v>443900</v>
      </c>
      <c r="I14" s="19">
        <v>499081.82</v>
      </c>
      <c r="J14" s="20">
        <f t="shared" si="0"/>
        <v>125.27882079493324</v>
      </c>
      <c r="K14" s="22">
        <f t="shared" si="1"/>
        <v>112.43113764361343</v>
      </c>
    </row>
    <row r="15" spans="1:11" x14ac:dyDescent="0.25">
      <c r="A15" s="13" t="s">
        <v>64</v>
      </c>
      <c r="B15" s="96" t="s">
        <v>65</v>
      </c>
      <c r="C15" s="97"/>
      <c r="D15" s="97"/>
      <c r="E15" s="98"/>
      <c r="F15" s="90">
        <v>398376.85</v>
      </c>
      <c r="G15" s="91"/>
      <c r="H15" s="18">
        <v>443900</v>
      </c>
      <c r="I15" s="19">
        <v>499081.82</v>
      </c>
      <c r="J15" s="20">
        <f t="shared" si="0"/>
        <v>125.27882079493324</v>
      </c>
      <c r="K15" s="22">
        <f t="shared" si="1"/>
        <v>112.43113764361343</v>
      </c>
    </row>
    <row r="16" spans="1:11" x14ac:dyDescent="0.25">
      <c r="A16" s="13" t="s">
        <v>66</v>
      </c>
      <c r="B16" s="96" t="s">
        <v>67</v>
      </c>
      <c r="C16" s="97"/>
      <c r="D16" s="97"/>
      <c r="E16" s="98"/>
      <c r="F16" s="90">
        <v>19936.87</v>
      </c>
      <c r="G16" s="91"/>
      <c r="H16" s="18">
        <v>21000</v>
      </c>
      <c r="I16" s="19">
        <v>18399.32</v>
      </c>
      <c r="J16" s="20">
        <f t="shared" si="0"/>
        <v>92.287906777743956</v>
      </c>
      <c r="K16" s="22">
        <f t="shared" si="1"/>
        <v>87.615809523809517</v>
      </c>
    </row>
    <row r="17" spans="1:11" x14ac:dyDescent="0.25">
      <c r="A17" s="13" t="s">
        <v>68</v>
      </c>
      <c r="B17" s="96" t="s">
        <v>67</v>
      </c>
      <c r="C17" s="97"/>
      <c r="D17" s="97"/>
      <c r="E17" s="98"/>
      <c r="F17" s="90">
        <v>19936.87</v>
      </c>
      <c r="G17" s="91"/>
      <c r="H17" s="18">
        <v>21000</v>
      </c>
      <c r="I17" s="19">
        <v>18399.32</v>
      </c>
      <c r="J17" s="20">
        <f t="shared" si="0"/>
        <v>92.287906777743956</v>
      </c>
      <c r="K17" s="22">
        <f t="shared" si="1"/>
        <v>87.615809523809517</v>
      </c>
    </row>
    <row r="18" spans="1:11" x14ac:dyDescent="0.25">
      <c r="A18" s="13" t="s">
        <v>69</v>
      </c>
      <c r="B18" s="96" t="s">
        <v>70</v>
      </c>
      <c r="C18" s="97"/>
      <c r="D18" s="97"/>
      <c r="E18" s="98"/>
      <c r="F18" s="90">
        <v>65041.19</v>
      </c>
      <c r="G18" s="91"/>
      <c r="H18" s="18">
        <v>79600</v>
      </c>
      <c r="I18" s="19">
        <v>79339.88</v>
      </c>
      <c r="J18" s="20">
        <f t="shared" si="0"/>
        <v>121.98405348979624</v>
      </c>
      <c r="K18" s="22">
        <f t="shared" si="1"/>
        <v>99.673216080402014</v>
      </c>
    </row>
    <row r="19" spans="1:11" ht="15" customHeight="1" x14ac:dyDescent="0.25">
      <c r="A19" s="13" t="s">
        <v>158</v>
      </c>
      <c r="B19" s="96" t="s">
        <v>159</v>
      </c>
      <c r="C19" s="97"/>
      <c r="D19" s="97"/>
      <c r="E19" s="98"/>
      <c r="F19" s="90">
        <v>0</v>
      </c>
      <c r="G19" s="91"/>
      <c r="H19" s="18">
        <v>8200</v>
      </c>
      <c r="I19" s="19">
        <v>0</v>
      </c>
      <c r="J19" s="20">
        <v>0</v>
      </c>
      <c r="K19" s="22">
        <f t="shared" si="1"/>
        <v>0</v>
      </c>
    </row>
    <row r="20" spans="1:11" x14ac:dyDescent="0.25">
      <c r="A20" s="13" t="s">
        <v>71</v>
      </c>
      <c r="B20" s="96" t="s">
        <v>72</v>
      </c>
      <c r="C20" s="97"/>
      <c r="D20" s="97"/>
      <c r="E20" s="98"/>
      <c r="F20" s="90">
        <v>65041.19</v>
      </c>
      <c r="G20" s="91"/>
      <c r="H20" s="18">
        <v>71400</v>
      </c>
      <c r="I20" s="19">
        <v>79339.88</v>
      </c>
      <c r="J20" s="20">
        <f t="shared" si="0"/>
        <v>121.98405348979624</v>
      </c>
      <c r="K20" s="22">
        <f t="shared" si="1"/>
        <v>111.12028011204482</v>
      </c>
    </row>
    <row r="21" spans="1:11" x14ac:dyDescent="0.25">
      <c r="A21" s="13" t="s">
        <v>160</v>
      </c>
      <c r="B21" s="96" t="s">
        <v>161</v>
      </c>
      <c r="C21" s="97"/>
      <c r="D21" s="97"/>
      <c r="E21" s="98"/>
      <c r="F21" s="90">
        <v>0</v>
      </c>
      <c r="G21" s="91"/>
      <c r="H21" s="18">
        <v>0</v>
      </c>
      <c r="I21" s="19">
        <v>0</v>
      </c>
      <c r="J21" s="20">
        <v>0</v>
      </c>
      <c r="K21" s="22">
        <v>0</v>
      </c>
    </row>
    <row r="22" spans="1:11" x14ac:dyDescent="0.25">
      <c r="A22" s="13" t="s">
        <v>73</v>
      </c>
      <c r="B22" s="96" t="s">
        <v>74</v>
      </c>
      <c r="C22" s="97"/>
      <c r="D22" s="97"/>
      <c r="E22" s="98"/>
      <c r="F22" s="90">
        <v>154267.06</v>
      </c>
      <c r="G22" s="91"/>
      <c r="H22" s="18">
        <v>198850</v>
      </c>
      <c r="I22" s="19">
        <v>238367.16</v>
      </c>
      <c r="J22" s="20">
        <f t="shared" si="0"/>
        <v>154.51591545207384</v>
      </c>
      <c r="K22" s="22">
        <f t="shared" si="1"/>
        <v>119.87284888106613</v>
      </c>
    </row>
    <row r="23" spans="1:11" x14ac:dyDescent="0.25">
      <c r="A23" s="13" t="s">
        <v>75</v>
      </c>
      <c r="B23" s="96" t="s">
        <v>76</v>
      </c>
      <c r="C23" s="97"/>
      <c r="D23" s="97"/>
      <c r="E23" s="98"/>
      <c r="F23" s="90">
        <v>15738.05</v>
      </c>
      <c r="G23" s="91"/>
      <c r="H23" s="18">
        <v>20300</v>
      </c>
      <c r="I23" s="19">
        <v>17244.490000000002</v>
      </c>
      <c r="J23" s="20">
        <f t="shared" si="0"/>
        <v>109.57196094814799</v>
      </c>
      <c r="K23" s="22">
        <f t="shared" si="1"/>
        <v>84.948226600985237</v>
      </c>
    </row>
    <row r="24" spans="1:11" x14ac:dyDescent="0.25">
      <c r="A24" s="13" t="s">
        <v>77</v>
      </c>
      <c r="B24" s="96" t="s">
        <v>78</v>
      </c>
      <c r="C24" s="97"/>
      <c r="D24" s="97"/>
      <c r="E24" s="98"/>
      <c r="F24" s="90">
        <v>3081.34</v>
      </c>
      <c r="G24" s="91"/>
      <c r="H24" s="18">
        <v>7400</v>
      </c>
      <c r="I24" s="19">
        <v>5176.55</v>
      </c>
      <c r="J24" s="20">
        <f t="shared" si="0"/>
        <v>167.99671571459169</v>
      </c>
      <c r="K24" s="22">
        <f t="shared" si="1"/>
        <v>69.953378378378389</v>
      </c>
    </row>
    <row r="25" spans="1:11" x14ac:dyDescent="0.25">
      <c r="A25" s="13" t="s">
        <v>79</v>
      </c>
      <c r="B25" s="96" t="s">
        <v>80</v>
      </c>
      <c r="C25" s="97"/>
      <c r="D25" s="97"/>
      <c r="E25" s="98"/>
      <c r="F25" s="90">
        <v>11236.17</v>
      </c>
      <c r="G25" s="91"/>
      <c r="H25" s="18">
        <v>10600</v>
      </c>
      <c r="I25" s="19">
        <v>11263.23</v>
      </c>
      <c r="J25" s="20">
        <f t="shared" si="0"/>
        <v>100.2408293929337</v>
      </c>
      <c r="K25" s="22">
        <f t="shared" si="1"/>
        <v>106.25688679245282</v>
      </c>
    </row>
    <row r="26" spans="1:11" x14ac:dyDescent="0.25">
      <c r="A26" s="13" t="s">
        <v>81</v>
      </c>
      <c r="B26" s="96" t="s">
        <v>82</v>
      </c>
      <c r="C26" s="97"/>
      <c r="D26" s="97"/>
      <c r="E26" s="98"/>
      <c r="F26" s="90">
        <v>1183.54</v>
      </c>
      <c r="G26" s="91"/>
      <c r="H26" s="18">
        <v>2000</v>
      </c>
      <c r="I26" s="19">
        <v>667</v>
      </c>
      <c r="J26" s="20">
        <f t="shared" si="0"/>
        <v>56.356354664819108</v>
      </c>
      <c r="K26" s="22">
        <f t="shared" si="1"/>
        <v>33.35</v>
      </c>
    </row>
    <row r="27" spans="1:11" x14ac:dyDescent="0.25">
      <c r="A27" s="13" t="s">
        <v>83</v>
      </c>
      <c r="B27" s="96" t="s">
        <v>84</v>
      </c>
      <c r="C27" s="97"/>
      <c r="D27" s="97"/>
      <c r="E27" s="98"/>
      <c r="F27" s="90">
        <v>237</v>
      </c>
      <c r="G27" s="91"/>
      <c r="H27" s="18">
        <v>300</v>
      </c>
      <c r="I27" s="19">
        <v>137.71</v>
      </c>
      <c r="J27" s="20">
        <f t="shared" si="0"/>
        <v>58.105485232067508</v>
      </c>
      <c r="K27" s="22">
        <f t="shared" si="1"/>
        <v>45.903333333333336</v>
      </c>
    </row>
    <row r="28" spans="1:11" x14ac:dyDescent="0.25">
      <c r="A28" s="13" t="s">
        <v>85</v>
      </c>
      <c r="B28" s="96" t="s">
        <v>86</v>
      </c>
      <c r="C28" s="97"/>
      <c r="D28" s="97"/>
      <c r="E28" s="98"/>
      <c r="F28" s="90">
        <v>84811.59</v>
      </c>
      <c r="G28" s="91"/>
      <c r="H28" s="18">
        <v>113100</v>
      </c>
      <c r="I28" s="19">
        <v>97054.12</v>
      </c>
      <c r="J28" s="20">
        <f t="shared" si="0"/>
        <v>114.43497286161006</v>
      </c>
      <c r="K28" s="22">
        <f t="shared" si="1"/>
        <v>85.81266136162688</v>
      </c>
    </row>
    <row r="29" spans="1:11" x14ac:dyDescent="0.25">
      <c r="A29" s="13" t="s">
        <v>87</v>
      </c>
      <c r="B29" s="96" t="s">
        <v>88</v>
      </c>
      <c r="C29" s="97"/>
      <c r="D29" s="97"/>
      <c r="E29" s="98"/>
      <c r="F29" s="90">
        <v>11232.48</v>
      </c>
      <c r="G29" s="91"/>
      <c r="H29" s="18">
        <v>12400</v>
      </c>
      <c r="I29" s="19">
        <v>10538.44</v>
      </c>
      <c r="J29" s="20">
        <f t="shared" si="0"/>
        <v>93.821133000014257</v>
      </c>
      <c r="K29" s="22">
        <f t="shared" si="1"/>
        <v>84.987419354838707</v>
      </c>
    </row>
    <row r="30" spans="1:11" x14ac:dyDescent="0.25">
      <c r="A30" s="13" t="s">
        <v>89</v>
      </c>
      <c r="B30" s="96" t="s">
        <v>90</v>
      </c>
      <c r="C30" s="97"/>
      <c r="D30" s="97"/>
      <c r="E30" s="98"/>
      <c r="F30" s="90">
        <v>44117.83</v>
      </c>
      <c r="G30" s="91"/>
      <c r="H30" s="18">
        <v>70000</v>
      </c>
      <c r="I30" s="19">
        <v>52585.19</v>
      </c>
      <c r="J30" s="20">
        <f t="shared" si="0"/>
        <v>119.19260308133923</v>
      </c>
      <c r="K30" s="22">
        <f t="shared" si="1"/>
        <v>75.121700000000004</v>
      </c>
    </row>
    <row r="31" spans="1:11" x14ac:dyDescent="0.25">
      <c r="A31" s="13" t="s">
        <v>91</v>
      </c>
      <c r="B31" s="81" t="s">
        <v>92</v>
      </c>
      <c r="C31" s="82"/>
      <c r="D31" s="82"/>
      <c r="E31" s="83"/>
      <c r="F31" s="88">
        <v>21541.119999999999</v>
      </c>
      <c r="G31" s="89"/>
      <c r="H31" s="1">
        <v>17600</v>
      </c>
      <c r="I31" s="1">
        <v>23161.67</v>
      </c>
      <c r="J31" s="20">
        <f t="shared" si="0"/>
        <v>107.52305358310059</v>
      </c>
      <c r="K31" s="22">
        <f t="shared" si="1"/>
        <v>131.60039772727274</v>
      </c>
    </row>
    <row r="32" spans="1:11" x14ac:dyDescent="0.25">
      <c r="A32" s="13" t="s">
        <v>93</v>
      </c>
      <c r="B32" s="81" t="s">
        <v>94</v>
      </c>
      <c r="C32" s="82"/>
      <c r="D32" s="82"/>
      <c r="E32" s="83"/>
      <c r="F32" s="90">
        <v>2739.91</v>
      </c>
      <c r="G32" s="91"/>
      <c r="H32" s="1">
        <v>5400</v>
      </c>
      <c r="I32" s="1">
        <v>9118.1299999999992</v>
      </c>
      <c r="J32" s="20">
        <f t="shared" si="0"/>
        <v>332.7893981919114</v>
      </c>
      <c r="K32" s="22">
        <f t="shared" si="1"/>
        <v>168.85425925925927</v>
      </c>
    </row>
    <row r="33" spans="1:11" x14ac:dyDescent="0.25">
      <c r="A33" s="13" t="s">
        <v>95</v>
      </c>
      <c r="B33" s="81" t="s">
        <v>96</v>
      </c>
      <c r="C33" s="82"/>
      <c r="D33" s="82"/>
      <c r="E33" s="83"/>
      <c r="F33" s="90">
        <v>4264.79</v>
      </c>
      <c r="G33" s="91"/>
      <c r="H33" s="1">
        <v>6700</v>
      </c>
      <c r="I33" s="1">
        <v>722.16</v>
      </c>
      <c r="J33" s="20">
        <f t="shared" si="0"/>
        <v>16.933072906286124</v>
      </c>
      <c r="K33" s="22">
        <f t="shared" si="1"/>
        <v>10.778507462686566</v>
      </c>
    </row>
    <row r="34" spans="1:11" x14ac:dyDescent="0.25">
      <c r="A34" s="13" t="s">
        <v>97</v>
      </c>
      <c r="B34" s="81" t="s">
        <v>98</v>
      </c>
      <c r="C34" s="82"/>
      <c r="D34" s="82"/>
      <c r="E34" s="83"/>
      <c r="F34" s="90">
        <v>915.46</v>
      </c>
      <c r="G34" s="91"/>
      <c r="H34" s="1">
        <v>1000</v>
      </c>
      <c r="I34" s="1">
        <v>928.53</v>
      </c>
      <c r="J34" s="20">
        <f t="shared" si="0"/>
        <v>101.42769755095797</v>
      </c>
      <c r="K34" s="22">
        <f t="shared" si="1"/>
        <v>92.852999999999994</v>
      </c>
    </row>
    <row r="35" spans="1:11" x14ac:dyDescent="0.25">
      <c r="A35" s="13" t="s">
        <v>99</v>
      </c>
      <c r="B35" s="81" t="s">
        <v>100</v>
      </c>
      <c r="C35" s="82"/>
      <c r="D35" s="82"/>
      <c r="E35" s="83"/>
      <c r="F35" s="90">
        <v>43707.4</v>
      </c>
      <c r="G35" s="91"/>
      <c r="H35" s="1">
        <v>43700</v>
      </c>
      <c r="I35" s="1">
        <v>55602.31</v>
      </c>
      <c r="J35" s="20">
        <f t="shared" si="0"/>
        <v>127.21486521733161</v>
      </c>
      <c r="K35" s="22">
        <f t="shared" si="1"/>
        <v>127.23640732265447</v>
      </c>
    </row>
    <row r="36" spans="1:11" x14ac:dyDescent="0.25">
      <c r="A36" s="13" t="s">
        <v>101</v>
      </c>
      <c r="B36" s="81" t="s">
        <v>102</v>
      </c>
      <c r="C36" s="82"/>
      <c r="D36" s="82"/>
      <c r="E36" s="83"/>
      <c r="F36" s="90">
        <v>1524.49</v>
      </c>
      <c r="G36" s="91"/>
      <c r="H36" s="1">
        <v>2900</v>
      </c>
      <c r="I36" s="1">
        <v>1466.02</v>
      </c>
      <c r="J36" s="20">
        <f t="shared" si="0"/>
        <v>96.164618987333469</v>
      </c>
      <c r="K36" s="22">
        <f t="shared" si="1"/>
        <v>50.552413793103447</v>
      </c>
    </row>
    <row r="37" spans="1:11" x14ac:dyDescent="0.25">
      <c r="A37" s="13" t="s">
        <v>103</v>
      </c>
      <c r="B37" s="81" t="s">
        <v>104</v>
      </c>
      <c r="C37" s="82"/>
      <c r="D37" s="82"/>
      <c r="E37" s="83"/>
      <c r="F37" s="90">
        <v>17568.939999999999</v>
      </c>
      <c r="G37" s="91"/>
      <c r="H37" s="1">
        <v>13400</v>
      </c>
      <c r="I37" s="1">
        <v>25095.56</v>
      </c>
      <c r="J37" s="20">
        <f t="shared" si="0"/>
        <v>142.84049009217406</v>
      </c>
      <c r="K37" s="22">
        <f t="shared" si="1"/>
        <v>187.2802985074627</v>
      </c>
    </row>
    <row r="38" spans="1:11" x14ac:dyDescent="0.25">
      <c r="A38" s="13" t="s">
        <v>105</v>
      </c>
      <c r="B38" s="81" t="s">
        <v>106</v>
      </c>
      <c r="C38" s="82"/>
      <c r="D38" s="82"/>
      <c r="E38" s="83"/>
      <c r="F38" s="90">
        <v>765.79</v>
      </c>
      <c r="G38" s="91"/>
      <c r="H38" s="1">
        <v>1100</v>
      </c>
      <c r="I38" s="1">
        <v>1227.44</v>
      </c>
      <c r="J38" s="20">
        <f t="shared" si="0"/>
        <v>160.28415100745636</v>
      </c>
      <c r="K38" s="22">
        <f t="shared" si="1"/>
        <v>111.58545454545454</v>
      </c>
    </row>
    <row r="39" spans="1:11" x14ac:dyDescent="0.25">
      <c r="A39" s="13" t="s">
        <v>107</v>
      </c>
      <c r="B39" s="81" t="s">
        <v>108</v>
      </c>
      <c r="C39" s="82"/>
      <c r="D39" s="82"/>
      <c r="E39" s="83"/>
      <c r="F39" s="90">
        <v>9057</v>
      </c>
      <c r="G39" s="91"/>
      <c r="H39" s="1">
        <v>9300</v>
      </c>
      <c r="I39" s="1">
        <v>9124.69</v>
      </c>
      <c r="J39" s="20">
        <f t="shared" si="0"/>
        <v>100.74737771889146</v>
      </c>
      <c r="K39" s="22">
        <f t="shared" si="1"/>
        <v>98.114946236559149</v>
      </c>
    </row>
    <row r="40" spans="1:11" x14ac:dyDescent="0.25">
      <c r="A40" s="13" t="s">
        <v>109</v>
      </c>
      <c r="B40" s="81" t="s">
        <v>110</v>
      </c>
      <c r="C40" s="82"/>
      <c r="D40" s="82"/>
      <c r="E40" s="83"/>
      <c r="F40" s="90">
        <v>290.33</v>
      </c>
      <c r="G40" s="91"/>
      <c r="H40" s="1">
        <v>400</v>
      </c>
      <c r="I40" s="1">
        <v>263.77999999999997</v>
      </c>
      <c r="J40" s="20">
        <f t="shared" si="0"/>
        <v>90.855233699583223</v>
      </c>
      <c r="K40" s="22">
        <f t="shared" si="1"/>
        <v>65.944999999999993</v>
      </c>
    </row>
    <row r="41" spans="1:11" x14ac:dyDescent="0.25">
      <c r="A41" s="13" t="s">
        <v>111</v>
      </c>
      <c r="B41" s="81" t="s">
        <v>112</v>
      </c>
      <c r="C41" s="82"/>
      <c r="D41" s="82"/>
      <c r="E41" s="83"/>
      <c r="F41" s="90">
        <v>1808.66</v>
      </c>
      <c r="G41" s="91"/>
      <c r="H41" s="1">
        <v>4400</v>
      </c>
      <c r="I41" s="1">
        <v>1701.4</v>
      </c>
      <c r="J41" s="20">
        <f t="shared" si="0"/>
        <v>94.069642718918971</v>
      </c>
      <c r="K41" s="22">
        <f t="shared" si="1"/>
        <v>38.668181818181822</v>
      </c>
    </row>
    <row r="42" spans="1:11" x14ac:dyDescent="0.25">
      <c r="A42" s="13" t="s">
        <v>113</v>
      </c>
      <c r="B42" s="81" t="s">
        <v>114</v>
      </c>
      <c r="C42" s="82"/>
      <c r="D42" s="82"/>
      <c r="E42" s="83"/>
      <c r="F42" s="90">
        <v>3514.95</v>
      </c>
      <c r="G42" s="91"/>
      <c r="H42" s="1">
        <v>3200</v>
      </c>
      <c r="I42" s="1">
        <v>7618.98</v>
      </c>
      <c r="J42" s="20">
        <f t="shared" si="0"/>
        <v>216.75927111338709</v>
      </c>
      <c r="K42" s="22">
        <f t="shared" si="1"/>
        <v>238.09312499999999</v>
      </c>
    </row>
    <row r="43" spans="1:11" x14ac:dyDescent="0.25">
      <c r="A43" s="13" t="s">
        <v>115</v>
      </c>
      <c r="B43" s="81" t="s">
        <v>116</v>
      </c>
      <c r="C43" s="82"/>
      <c r="D43" s="82"/>
      <c r="E43" s="83"/>
      <c r="F43" s="90">
        <v>6720.7</v>
      </c>
      <c r="G43" s="91"/>
      <c r="H43" s="1">
        <v>5700</v>
      </c>
      <c r="I43" s="1">
        <v>5385.77</v>
      </c>
      <c r="J43" s="20">
        <f t="shared" si="0"/>
        <v>80.137039296501868</v>
      </c>
      <c r="K43" s="22">
        <f t="shared" si="1"/>
        <v>94.487192982456151</v>
      </c>
    </row>
    <row r="44" spans="1:11" x14ac:dyDescent="0.25">
      <c r="A44" s="13" t="s">
        <v>117</v>
      </c>
      <c r="B44" s="81" t="s">
        <v>118</v>
      </c>
      <c r="C44" s="82"/>
      <c r="D44" s="82"/>
      <c r="E44" s="83"/>
      <c r="F44" s="90">
        <v>2456.54</v>
      </c>
      <c r="G44" s="91"/>
      <c r="H44" s="1">
        <v>3300</v>
      </c>
      <c r="I44" s="1">
        <v>3718.67</v>
      </c>
      <c r="J44" s="20">
        <f t="shared" si="0"/>
        <v>151.37836143518933</v>
      </c>
      <c r="K44" s="22">
        <f t="shared" si="1"/>
        <v>112.6869696969697</v>
      </c>
    </row>
    <row r="45" spans="1:11" x14ac:dyDescent="0.25">
      <c r="A45" s="13" t="s">
        <v>119</v>
      </c>
      <c r="B45" s="81" t="s">
        <v>120</v>
      </c>
      <c r="C45" s="82"/>
      <c r="D45" s="82"/>
      <c r="E45" s="83"/>
      <c r="F45" s="90">
        <v>10010.02</v>
      </c>
      <c r="G45" s="91"/>
      <c r="H45" s="1">
        <v>21750</v>
      </c>
      <c r="I45" s="1">
        <v>68466.240000000005</v>
      </c>
      <c r="J45" s="20">
        <f t="shared" si="0"/>
        <v>683.97705499089921</v>
      </c>
      <c r="K45" s="22">
        <f t="shared" si="1"/>
        <v>314.78731034482763</v>
      </c>
    </row>
    <row r="46" spans="1:11" x14ac:dyDescent="0.25">
      <c r="A46" s="13" t="s">
        <v>121</v>
      </c>
      <c r="B46" s="81" t="s">
        <v>122</v>
      </c>
      <c r="C46" s="82"/>
      <c r="D46" s="82"/>
      <c r="E46" s="83"/>
      <c r="F46" s="90">
        <v>2950.2</v>
      </c>
      <c r="G46" s="91"/>
      <c r="H46" s="1">
        <v>2900</v>
      </c>
      <c r="I46" s="1">
        <v>3868.55</v>
      </c>
      <c r="J46" s="20">
        <f t="shared" si="0"/>
        <v>131.12839807470681</v>
      </c>
      <c r="K46" s="22">
        <f t="shared" si="1"/>
        <v>133.39827586206897</v>
      </c>
    </row>
    <row r="47" spans="1:11" x14ac:dyDescent="0.25">
      <c r="A47" s="13" t="s">
        <v>123</v>
      </c>
      <c r="B47" s="81" t="s">
        <v>124</v>
      </c>
      <c r="C47" s="82"/>
      <c r="D47" s="82"/>
      <c r="E47" s="83"/>
      <c r="F47" s="90">
        <v>0</v>
      </c>
      <c r="G47" s="91"/>
      <c r="H47" s="1">
        <v>1100</v>
      </c>
      <c r="I47" s="1">
        <v>1021.63</v>
      </c>
      <c r="J47" s="20">
        <v>0</v>
      </c>
      <c r="K47" s="22">
        <f t="shared" si="1"/>
        <v>92.875454545454545</v>
      </c>
    </row>
    <row r="48" spans="1:11" x14ac:dyDescent="0.25">
      <c r="A48" s="13" t="s">
        <v>125</v>
      </c>
      <c r="B48" s="81" t="s">
        <v>126</v>
      </c>
      <c r="C48" s="82"/>
      <c r="D48" s="82"/>
      <c r="E48" s="83"/>
      <c r="F48" s="90">
        <v>59.83</v>
      </c>
      <c r="G48" s="91"/>
      <c r="H48" s="1">
        <v>400</v>
      </c>
      <c r="I48" s="1">
        <v>223.02</v>
      </c>
      <c r="J48" s="20">
        <f t="shared" si="0"/>
        <v>372.75614240347659</v>
      </c>
      <c r="K48" s="22">
        <f t="shared" si="1"/>
        <v>55.754999999999995</v>
      </c>
    </row>
    <row r="49" spans="1:11" x14ac:dyDescent="0.25">
      <c r="A49" s="13" t="s">
        <v>127</v>
      </c>
      <c r="B49" s="81" t="s">
        <v>128</v>
      </c>
      <c r="C49" s="82"/>
      <c r="D49" s="82"/>
      <c r="E49" s="83"/>
      <c r="F49" s="90">
        <v>50</v>
      </c>
      <c r="G49" s="91"/>
      <c r="H49" s="1">
        <v>250</v>
      </c>
      <c r="I49" s="1">
        <v>305</v>
      </c>
      <c r="J49" s="20">
        <f t="shared" si="0"/>
        <v>610</v>
      </c>
      <c r="K49" s="22">
        <f t="shared" si="1"/>
        <v>122</v>
      </c>
    </row>
    <row r="50" spans="1:11" x14ac:dyDescent="0.25">
      <c r="A50" s="13" t="s">
        <v>129</v>
      </c>
      <c r="B50" s="81" t="s">
        <v>130</v>
      </c>
      <c r="C50" s="82"/>
      <c r="D50" s="82"/>
      <c r="E50" s="83"/>
      <c r="F50" s="88">
        <v>0</v>
      </c>
      <c r="G50" s="89"/>
      <c r="H50" s="1">
        <v>0</v>
      </c>
      <c r="I50" s="1">
        <v>67.87</v>
      </c>
      <c r="J50" s="20">
        <v>0</v>
      </c>
      <c r="K50" s="22">
        <v>0</v>
      </c>
    </row>
    <row r="51" spans="1:11" x14ac:dyDescent="0.25">
      <c r="A51" s="13" t="s">
        <v>131</v>
      </c>
      <c r="B51" s="81" t="s">
        <v>132</v>
      </c>
      <c r="C51" s="82"/>
      <c r="D51" s="82"/>
      <c r="E51" s="83"/>
      <c r="F51" s="90">
        <v>0</v>
      </c>
      <c r="G51" s="91"/>
      <c r="H51" s="1">
        <v>5400</v>
      </c>
      <c r="I51" s="1">
        <v>5901.16</v>
      </c>
      <c r="J51" s="20">
        <v>0</v>
      </c>
      <c r="K51" s="22">
        <f t="shared" si="1"/>
        <v>109.28074074074074</v>
      </c>
    </row>
    <row r="52" spans="1:11" x14ac:dyDescent="0.25">
      <c r="A52" s="13" t="s">
        <v>133</v>
      </c>
      <c r="B52" s="81" t="s">
        <v>120</v>
      </c>
      <c r="C52" s="82"/>
      <c r="D52" s="82"/>
      <c r="E52" s="83"/>
      <c r="F52" s="90">
        <v>6949.99</v>
      </c>
      <c r="G52" s="91"/>
      <c r="H52" s="1">
        <v>11700</v>
      </c>
      <c r="I52" s="1">
        <v>57079.01</v>
      </c>
      <c r="J52" s="20">
        <f t="shared" si="0"/>
        <v>821.28190112503762</v>
      </c>
      <c r="K52" s="22">
        <f t="shared" si="1"/>
        <v>487.85478632478635</v>
      </c>
    </row>
    <row r="53" spans="1:11" x14ac:dyDescent="0.25">
      <c r="A53" s="13" t="s">
        <v>134</v>
      </c>
      <c r="B53" s="81" t="s">
        <v>135</v>
      </c>
      <c r="C53" s="82"/>
      <c r="D53" s="82"/>
      <c r="E53" s="83"/>
      <c r="F53" s="90">
        <v>1317.84</v>
      </c>
      <c r="G53" s="91"/>
      <c r="H53" s="1">
        <v>21200</v>
      </c>
      <c r="I53" s="1">
        <v>17429.599999999999</v>
      </c>
      <c r="J53" s="20">
        <f t="shared" si="0"/>
        <v>1322.5884781157044</v>
      </c>
      <c r="K53" s="22">
        <f t="shared" si="1"/>
        <v>82.215094339622624</v>
      </c>
    </row>
    <row r="54" spans="1:11" x14ac:dyDescent="0.25">
      <c r="A54" s="13" t="s">
        <v>136</v>
      </c>
      <c r="B54" s="81" t="s">
        <v>137</v>
      </c>
      <c r="C54" s="82"/>
      <c r="D54" s="82"/>
      <c r="E54" s="83"/>
      <c r="F54" s="90">
        <v>1317.84</v>
      </c>
      <c r="G54" s="91"/>
      <c r="H54" s="1">
        <v>21200</v>
      </c>
      <c r="I54" s="1">
        <v>17429.599999999999</v>
      </c>
      <c r="J54" s="20">
        <f t="shared" si="0"/>
        <v>1322.5884781157044</v>
      </c>
      <c r="K54" s="22">
        <f t="shared" si="1"/>
        <v>82.215094339622624</v>
      </c>
    </row>
    <row r="55" spans="1:11" x14ac:dyDescent="0.25">
      <c r="A55" s="13" t="s">
        <v>138</v>
      </c>
      <c r="B55" s="81" t="s">
        <v>139</v>
      </c>
      <c r="C55" s="82"/>
      <c r="D55" s="82"/>
      <c r="E55" s="83"/>
      <c r="F55" s="90">
        <v>1317.84</v>
      </c>
      <c r="G55" s="91"/>
      <c r="H55" s="1">
        <v>1100</v>
      </c>
      <c r="I55" s="1">
        <v>1450.89</v>
      </c>
      <c r="J55" s="20">
        <f t="shared" si="0"/>
        <v>110.09606629029322</v>
      </c>
      <c r="K55" s="22">
        <f t="shared" si="1"/>
        <v>131.89909090909092</v>
      </c>
    </row>
    <row r="56" spans="1:11" x14ac:dyDescent="0.25">
      <c r="A56" s="13" t="s">
        <v>140</v>
      </c>
      <c r="B56" s="81" t="s">
        <v>141</v>
      </c>
      <c r="C56" s="82"/>
      <c r="D56" s="82"/>
      <c r="E56" s="83"/>
      <c r="F56" s="90">
        <v>0</v>
      </c>
      <c r="G56" s="91"/>
      <c r="H56" s="1">
        <v>20050</v>
      </c>
      <c r="I56" s="1">
        <v>15974.21</v>
      </c>
      <c r="J56" s="20">
        <v>0</v>
      </c>
      <c r="K56" s="22">
        <f t="shared" si="1"/>
        <v>79.671870324189513</v>
      </c>
    </row>
    <row r="57" spans="1:11" x14ac:dyDescent="0.25">
      <c r="A57" s="13" t="s">
        <v>142</v>
      </c>
      <c r="B57" s="81" t="s">
        <v>143</v>
      </c>
      <c r="C57" s="82"/>
      <c r="D57" s="82"/>
      <c r="E57" s="83"/>
      <c r="F57" s="90">
        <v>1</v>
      </c>
      <c r="G57" s="91"/>
      <c r="H57" s="1">
        <v>50</v>
      </c>
      <c r="I57" s="1">
        <v>4.5</v>
      </c>
      <c r="J57" s="20">
        <f t="shared" si="0"/>
        <v>450</v>
      </c>
      <c r="K57" s="22">
        <f t="shared" si="1"/>
        <v>9</v>
      </c>
    </row>
    <row r="58" spans="1:11" x14ac:dyDescent="0.25">
      <c r="A58" s="13" t="s">
        <v>162</v>
      </c>
      <c r="B58" s="81" t="s">
        <v>163</v>
      </c>
      <c r="C58" s="82"/>
      <c r="D58" s="82"/>
      <c r="E58" s="83"/>
      <c r="F58" s="90">
        <v>2</v>
      </c>
      <c r="G58" s="91"/>
      <c r="H58" s="1">
        <v>0</v>
      </c>
      <c r="I58" s="1">
        <v>0</v>
      </c>
      <c r="J58" s="20">
        <f t="shared" si="0"/>
        <v>0</v>
      </c>
      <c r="K58" s="22">
        <v>0</v>
      </c>
    </row>
    <row r="59" spans="1:11" x14ac:dyDescent="0.25">
      <c r="A59" s="13" t="s">
        <v>164</v>
      </c>
      <c r="B59" s="81" t="s">
        <v>45</v>
      </c>
      <c r="C59" s="82"/>
      <c r="D59" s="82"/>
      <c r="E59" s="83"/>
      <c r="F59" s="90">
        <v>3</v>
      </c>
      <c r="G59" s="91"/>
      <c r="H59" s="1">
        <v>0</v>
      </c>
      <c r="I59" s="1">
        <v>0</v>
      </c>
      <c r="J59" s="20">
        <f t="shared" si="0"/>
        <v>0</v>
      </c>
      <c r="K59" s="22">
        <v>0</v>
      </c>
    </row>
    <row r="60" spans="1:11" x14ac:dyDescent="0.25">
      <c r="A60" s="13" t="s">
        <v>165</v>
      </c>
      <c r="B60" s="81" t="s">
        <v>166</v>
      </c>
      <c r="C60" s="82"/>
      <c r="D60" s="82"/>
      <c r="E60" s="83"/>
      <c r="F60" s="90">
        <v>4</v>
      </c>
      <c r="G60" s="91"/>
      <c r="H60" s="1">
        <v>0</v>
      </c>
      <c r="I60" s="1">
        <v>0</v>
      </c>
      <c r="J60" s="20">
        <f t="shared" si="0"/>
        <v>0</v>
      </c>
      <c r="K60" s="22">
        <v>0</v>
      </c>
    </row>
    <row r="61" spans="1:11" x14ac:dyDescent="0.25">
      <c r="A61" s="13" t="s">
        <v>144</v>
      </c>
      <c r="B61" s="81" t="s">
        <v>145</v>
      </c>
      <c r="C61" s="82"/>
      <c r="D61" s="82"/>
      <c r="E61" s="83"/>
      <c r="F61" s="90">
        <v>22453.56</v>
      </c>
      <c r="G61" s="91"/>
      <c r="H61" s="1">
        <v>31100</v>
      </c>
      <c r="I61" s="1">
        <v>23718.11</v>
      </c>
      <c r="J61" s="20">
        <f t="shared" si="0"/>
        <v>105.63184635309501</v>
      </c>
      <c r="K61" s="22">
        <f t="shared" si="1"/>
        <v>76.264019292604502</v>
      </c>
    </row>
    <row r="62" spans="1:11" x14ac:dyDescent="0.25">
      <c r="A62" s="13" t="s">
        <v>146</v>
      </c>
      <c r="B62" s="81" t="s">
        <v>147</v>
      </c>
      <c r="C62" s="82"/>
      <c r="D62" s="82"/>
      <c r="E62" s="83"/>
      <c r="F62" s="90">
        <v>22453.56</v>
      </c>
      <c r="G62" s="91"/>
      <c r="H62" s="1">
        <v>31100</v>
      </c>
      <c r="I62" s="1">
        <v>23718.11</v>
      </c>
      <c r="J62" s="20">
        <f t="shared" si="0"/>
        <v>105.63184635309501</v>
      </c>
      <c r="K62" s="22">
        <f t="shared" si="1"/>
        <v>76.264019292604502</v>
      </c>
    </row>
    <row r="63" spans="1:11" x14ac:dyDescent="0.25">
      <c r="A63" s="13" t="s">
        <v>167</v>
      </c>
      <c r="B63" s="81" t="s">
        <v>168</v>
      </c>
      <c r="C63" s="82"/>
      <c r="D63" s="82"/>
      <c r="E63" s="83"/>
      <c r="F63" s="90">
        <v>0</v>
      </c>
      <c r="G63" s="91"/>
      <c r="H63" s="1">
        <v>0</v>
      </c>
      <c r="I63" s="1">
        <v>0</v>
      </c>
      <c r="J63" s="20">
        <v>0</v>
      </c>
      <c r="K63" s="22">
        <v>0</v>
      </c>
    </row>
    <row r="64" spans="1:11" x14ac:dyDescent="0.25">
      <c r="A64" s="13" t="s">
        <v>169</v>
      </c>
      <c r="B64" s="81" t="s">
        <v>170</v>
      </c>
      <c r="C64" s="82"/>
      <c r="D64" s="82"/>
      <c r="E64" s="83"/>
      <c r="F64" s="90">
        <v>0</v>
      </c>
      <c r="G64" s="91"/>
      <c r="H64" s="1">
        <v>0</v>
      </c>
      <c r="I64" s="1">
        <v>0</v>
      </c>
      <c r="J64" s="20">
        <v>0</v>
      </c>
      <c r="K64" s="22">
        <v>0</v>
      </c>
    </row>
    <row r="65" spans="1:11" x14ac:dyDescent="0.25">
      <c r="A65" s="13" t="s">
        <v>148</v>
      </c>
      <c r="B65" s="81" t="s">
        <v>149</v>
      </c>
      <c r="C65" s="82"/>
      <c r="D65" s="82"/>
      <c r="E65" s="83"/>
      <c r="F65" s="90">
        <v>22000</v>
      </c>
      <c r="G65" s="91"/>
      <c r="H65" s="1">
        <v>29900</v>
      </c>
      <c r="I65" s="1">
        <v>21372.32</v>
      </c>
      <c r="J65" s="20">
        <f t="shared" si="0"/>
        <v>97.146909090909091</v>
      </c>
      <c r="K65" s="22">
        <f t="shared" si="1"/>
        <v>71.479331103678931</v>
      </c>
    </row>
    <row r="66" spans="1:11" x14ac:dyDescent="0.25">
      <c r="A66" s="13" t="s">
        <v>150</v>
      </c>
      <c r="B66" s="81" t="s">
        <v>151</v>
      </c>
      <c r="C66" s="82"/>
      <c r="D66" s="82"/>
      <c r="E66" s="83"/>
      <c r="F66" s="90">
        <v>6000</v>
      </c>
      <c r="G66" s="91"/>
      <c r="H66" s="1">
        <v>6400</v>
      </c>
      <c r="I66" s="1">
        <v>2423.5</v>
      </c>
      <c r="J66" s="20">
        <f t="shared" si="0"/>
        <v>40.391666666666666</v>
      </c>
      <c r="K66" s="22">
        <f t="shared" si="1"/>
        <v>37.8671875</v>
      </c>
    </row>
    <row r="67" spans="1:11" x14ac:dyDescent="0.25">
      <c r="A67" s="13" t="s">
        <v>152</v>
      </c>
      <c r="B67" s="81" t="s">
        <v>153</v>
      </c>
      <c r="C67" s="82"/>
      <c r="D67" s="82"/>
      <c r="E67" s="83"/>
      <c r="F67" s="90">
        <v>16000</v>
      </c>
      <c r="G67" s="91"/>
      <c r="H67" s="1">
        <v>23500</v>
      </c>
      <c r="I67" s="1">
        <v>18948.82</v>
      </c>
      <c r="J67" s="20">
        <f t="shared" si="0"/>
        <v>118.430125</v>
      </c>
      <c r="K67" s="22">
        <f t="shared" si="1"/>
        <v>80.63327659574469</v>
      </c>
    </row>
    <row r="68" spans="1:11" x14ac:dyDescent="0.25">
      <c r="A68" s="13" t="s">
        <v>154</v>
      </c>
      <c r="B68" s="81" t="s">
        <v>155</v>
      </c>
      <c r="C68" s="82"/>
      <c r="D68" s="82"/>
      <c r="E68" s="83"/>
      <c r="F68" s="90">
        <v>1200</v>
      </c>
      <c r="G68" s="91"/>
      <c r="H68" s="1">
        <v>1200</v>
      </c>
      <c r="I68" s="1">
        <v>2345.79</v>
      </c>
      <c r="J68" s="20">
        <f t="shared" si="0"/>
        <v>195.48250000000002</v>
      </c>
      <c r="K68" s="22">
        <f t="shared" si="1"/>
        <v>195.48250000000002</v>
      </c>
    </row>
    <row r="69" spans="1:11" x14ac:dyDescent="0.25">
      <c r="A69" s="13" t="s">
        <v>156</v>
      </c>
      <c r="B69" s="81" t="s">
        <v>157</v>
      </c>
      <c r="C69" s="82"/>
      <c r="D69" s="82"/>
      <c r="E69" s="83"/>
      <c r="F69" s="90">
        <v>1200</v>
      </c>
      <c r="G69" s="91"/>
      <c r="H69" s="1">
        <v>1200</v>
      </c>
      <c r="I69" s="1">
        <v>2345.79</v>
      </c>
      <c r="J69" s="20">
        <f t="shared" si="0"/>
        <v>195.48250000000002</v>
      </c>
      <c r="K69" s="22">
        <f t="shared" si="1"/>
        <v>195.48250000000002</v>
      </c>
    </row>
    <row r="70" spans="1:11" x14ac:dyDescent="0.25">
      <c r="A70" s="13" t="s">
        <v>171</v>
      </c>
      <c r="B70" s="81" t="s">
        <v>172</v>
      </c>
      <c r="C70" s="82"/>
      <c r="D70" s="82"/>
      <c r="E70" s="83"/>
      <c r="F70" s="90">
        <v>0</v>
      </c>
      <c r="G70" s="91"/>
      <c r="H70" s="1">
        <v>0</v>
      </c>
      <c r="I70" s="1">
        <v>0</v>
      </c>
      <c r="J70" s="20">
        <v>0</v>
      </c>
      <c r="K70" s="22">
        <v>0</v>
      </c>
    </row>
    <row r="71" spans="1:11" x14ac:dyDescent="0.25">
      <c r="A71" s="13" t="s">
        <v>173</v>
      </c>
      <c r="B71" s="81" t="s">
        <v>174</v>
      </c>
      <c r="C71" s="82"/>
      <c r="D71" s="82"/>
      <c r="E71" s="83"/>
      <c r="F71" s="90">
        <v>0</v>
      </c>
      <c r="G71" s="91"/>
      <c r="H71" s="1">
        <v>0</v>
      </c>
      <c r="I71" s="1">
        <v>0</v>
      </c>
      <c r="J71" s="20">
        <v>0</v>
      </c>
      <c r="K71" s="22">
        <v>0</v>
      </c>
    </row>
  </sheetData>
  <mergeCells count="127">
    <mergeCell ref="C7:H7"/>
    <mergeCell ref="A9:E9"/>
    <mergeCell ref="F9:G9"/>
    <mergeCell ref="A10:E10"/>
    <mergeCell ref="F10:G10"/>
    <mergeCell ref="B11:E11"/>
    <mergeCell ref="F11:G11"/>
    <mergeCell ref="B19:E19"/>
    <mergeCell ref="F19:G19"/>
    <mergeCell ref="B20:E20"/>
    <mergeCell ref="F20:G20"/>
    <mergeCell ref="B21:E21"/>
    <mergeCell ref="F21:G21"/>
    <mergeCell ref="B12:E12"/>
    <mergeCell ref="B13:E13"/>
    <mergeCell ref="F12:G12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18:E18"/>
    <mergeCell ref="F18:G18"/>
    <mergeCell ref="B25:E25"/>
    <mergeCell ref="F25:G25"/>
    <mergeCell ref="B26:E26"/>
    <mergeCell ref="F26:G26"/>
    <mergeCell ref="B27:E27"/>
    <mergeCell ref="F27:G27"/>
    <mergeCell ref="B22:E22"/>
    <mergeCell ref="F22:G22"/>
    <mergeCell ref="B23:E23"/>
    <mergeCell ref="F23:G23"/>
    <mergeCell ref="B24:E24"/>
    <mergeCell ref="F24:G24"/>
    <mergeCell ref="B31:E31"/>
    <mergeCell ref="B32:E32"/>
    <mergeCell ref="B33:E33"/>
    <mergeCell ref="B34:E34"/>
    <mergeCell ref="B35:E35"/>
    <mergeCell ref="B28:E28"/>
    <mergeCell ref="F28:G28"/>
    <mergeCell ref="B29:E29"/>
    <mergeCell ref="F29:G29"/>
    <mergeCell ref="B30:E30"/>
    <mergeCell ref="F30:G30"/>
    <mergeCell ref="B41:E41"/>
    <mergeCell ref="B42:E42"/>
    <mergeCell ref="B43:E43"/>
    <mergeCell ref="B44:E44"/>
    <mergeCell ref="B45:E45"/>
    <mergeCell ref="B36:E36"/>
    <mergeCell ref="B37:E37"/>
    <mergeCell ref="B38:E38"/>
    <mergeCell ref="B39:E39"/>
    <mergeCell ref="B40:E40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B50:E50"/>
    <mergeCell ref="B69:E69"/>
    <mergeCell ref="B70:E70"/>
    <mergeCell ref="B61:E61"/>
    <mergeCell ref="B62:E62"/>
    <mergeCell ref="B63:E63"/>
    <mergeCell ref="B64:E64"/>
    <mergeCell ref="B65:E65"/>
    <mergeCell ref="B56:E56"/>
    <mergeCell ref="B57:E57"/>
    <mergeCell ref="B58:E58"/>
    <mergeCell ref="B59:E59"/>
    <mergeCell ref="B60:E60"/>
    <mergeCell ref="F46:G46"/>
    <mergeCell ref="F47:G47"/>
    <mergeCell ref="F48:G48"/>
    <mergeCell ref="F49:G49"/>
    <mergeCell ref="F50:G50"/>
    <mergeCell ref="B71:E7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B66:E66"/>
    <mergeCell ref="B67:E67"/>
    <mergeCell ref="B68:E68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71:G71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0AFF-4C69-4A8D-9F77-178B3D4A1B20}">
  <sheetPr>
    <pageSetUpPr fitToPage="1"/>
  </sheetPr>
  <dimension ref="A1:K86"/>
  <sheetViews>
    <sheetView workbookViewId="0">
      <selection activeCell="I19" sqref="I19"/>
    </sheetView>
  </sheetViews>
  <sheetFormatPr defaultRowHeight="15" x14ac:dyDescent="0.25"/>
  <cols>
    <col min="2" max="2" width="44.42578125" customWidth="1"/>
    <col min="8" max="8" width="15.42578125" customWidth="1"/>
    <col min="9" max="9" width="16" customWidth="1"/>
    <col min="10" max="10" width="15.5703125" bestFit="1" customWidth="1"/>
    <col min="11" max="11" width="16.5703125" bestFit="1" customWidth="1"/>
  </cols>
  <sheetData>
    <row r="1" spans="1:1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175</v>
      </c>
      <c r="D7" s="102"/>
      <c r="E7" s="102"/>
      <c r="F7" s="102"/>
      <c r="G7" s="102"/>
      <c r="H7" s="102"/>
    </row>
    <row r="9" spans="1:11" ht="25.5" x14ac:dyDescent="0.25">
      <c r="A9" s="103" t="s">
        <v>57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  <row r="11" spans="1:11" x14ac:dyDescent="0.25">
      <c r="A11" s="5"/>
      <c r="B11" s="92" t="s">
        <v>12</v>
      </c>
      <c r="C11" s="93"/>
      <c r="D11" s="93"/>
      <c r="E11" s="93"/>
      <c r="F11" s="99">
        <f>F12+F14+F16+F18+F20</f>
        <v>686749.65</v>
      </c>
      <c r="G11" s="100"/>
      <c r="H11" s="6">
        <v>790650</v>
      </c>
      <c r="I11" s="6">
        <v>752323.36</v>
      </c>
      <c r="J11" s="7">
        <f>I11/F11*100</f>
        <v>109.54841549609817</v>
      </c>
      <c r="K11" s="21">
        <f>I11/H11*100</f>
        <v>95.152515019287932</v>
      </c>
    </row>
    <row r="12" spans="1:11" x14ac:dyDescent="0.25">
      <c r="A12" s="13" t="s">
        <v>176</v>
      </c>
      <c r="B12" s="96" t="s">
        <v>177</v>
      </c>
      <c r="C12" s="97"/>
      <c r="D12" s="97"/>
      <c r="E12" s="98"/>
      <c r="F12" s="88">
        <v>5782.12</v>
      </c>
      <c r="G12" s="89"/>
      <c r="H12" s="16">
        <v>5000</v>
      </c>
      <c r="I12" s="16">
        <v>4960.42</v>
      </c>
      <c r="J12" s="20">
        <f t="shared" ref="J12:J19" si="0">I12/F12*100</f>
        <v>85.788949381887619</v>
      </c>
      <c r="K12" s="22">
        <f t="shared" ref="K12:K19" si="1">I12/H12*100</f>
        <v>99.208399999999997</v>
      </c>
    </row>
    <row r="13" spans="1:11" x14ac:dyDescent="0.25">
      <c r="A13" s="13" t="s">
        <v>178</v>
      </c>
      <c r="B13" s="96" t="s">
        <v>177</v>
      </c>
      <c r="C13" s="97"/>
      <c r="D13" s="97"/>
      <c r="E13" s="98"/>
      <c r="F13" s="90">
        <v>5782.12</v>
      </c>
      <c r="G13" s="91"/>
      <c r="H13" s="18">
        <v>5000</v>
      </c>
      <c r="I13" s="19">
        <v>4960.42</v>
      </c>
      <c r="J13" s="20">
        <f t="shared" si="0"/>
        <v>85.788949381887619</v>
      </c>
      <c r="K13" s="22">
        <f t="shared" si="1"/>
        <v>99.208399999999997</v>
      </c>
    </row>
    <row r="14" spans="1:11" x14ac:dyDescent="0.25">
      <c r="A14" s="13" t="s">
        <v>179</v>
      </c>
      <c r="B14" s="96" t="s">
        <v>180</v>
      </c>
      <c r="C14" s="97"/>
      <c r="D14" s="97"/>
      <c r="E14" s="98"/>
      <c r="F14" s="90">
        <v>74120.399999999994</v>
      </c>
      <c r="G14" s="91"/>
      <c r="H14" s="18">
        <v>146200</v>
      </c>
      <c r="I14" s="19">
        <v>70155.89</v>
      </c>
      <c r="J14" s="20">
        <f t="shared" si="0"/>
        <v>94.651256604119794</v>
      </c>
      <c r="K14" s="22">
        <f t="shared" si="1"/>
        <v>47.986244870041041</v>
      </c>
    </row>
    <row r="15" spans="1:11" x14ac:dyDescent="0.25">
      <c r="A15" s="13" t="s">
        <v>181</v>
      </c>
      <c r="B15" s="96" t="s">
        <v>182</v>
      </c>
      <c r="C15" s="97"/>
      <c r="D15" s="97"/>
      <c r="E15" s="98"/>
      <c r="F15" s="90">
        <v>74120.399999999994</v>
      </c>
      <c r="G15" s="91"/>
      <c r="H15" s="18">
        <v>146200</v>
      </c>
      <c r="I15" s="19">
        <v>70155.89</v>
      </c>
      <c r="J15" s="20">
        <f t="shared" si="0"/>
        <v>94.651256604119794</v>
      </c>
      <c r="K15" s="22">
        <f t="shared" si="1"/>
        <v>47.986244870041041</v>
      </c>
    </row>
    <row r="16" spans="1:11" x14ac:dyDescent="0.25">
      <c r="A16" s="13" t="s">
        <v>183</v>
      </c>
      <c r="B16" s="96" t="s">
        <v>184</v>
      </c>
      <c r="C16" s="97"/>
      <c r="D16" s="97"/>
      <c r="E16" s="98"/>
      <c r="F16" s="90">
        <v>484225.13</v>
      </c>
      <c r="G16" s="91"/>
      <c r="H16" s="18">
        <v>504000</v>
      </c>
      <c r="I16" s="19">
        <v>535896.14</v>
      </c>
      <c r="J16" s="20">
        <f t="shared" si="0"/>
        <v>110.67086501685692</v>
      </c>
      <c r="K16" s="22">
        <f t="shared" si="1"/>
        <v>106.32859920634921</v>
      </c>
    </row>
    <row r="17" spans="1:11" x14ac:dyDescent="0.25">
      <c r="A17" s="13" t="s">
        <v>185</v>
      </c>
      <c r="B17" s="96" t="s">
        <v>186</v>
      </c>
      <c r="C17" s="97"/>
      <c r="D17" s="97"/>
      <c r="E17" s="98"/>
      <c r="F17" s="90">
        <v>484225.13</v>
      </c>
      <c r="G17" s="91"/>
      <c r="H17" s="18">
        <v>504000</v>
      </c>
      <c r="I17" s="19">
        <v>535896.14</v>
      </c>
      <c r="J17" s="20">
        <f t="shared" si="0"/>
        <v>110.67086501685692</v>
      </c>
      <c r="K17" s="22">
        <f t="shared" si="1"/>
        <v>106.32859920634921</v>
      </c>
    </row>
    <row r="18" spans="1:11" x14ac:dyDescent="0.25">
      <c r="A18" s="13" t="s">
        <v>187</v>
      </c>
      <c r="B18" s="96" t="s">
        <v>188</v>
      </c>
      <c r="C18" s="97"/>
      <c r="D18" s="97"/>
      <c r="E18" s="98"/>
      <c r="F18" s="90">
        <v>82</v>
      </c>
      <c r="G18" s="91"/>
      <c r="H18" s="18">
        <v>300</v>
      </c>
      <c r="I18" s="19">
        <v>1010</v>
      </c>
      <c r="J18" s="20">
        <f t="shared" si="0"/>
        <v>1231.7073170731708</v>
      </c>
      <c r="K18" s="22">
        <f t="shared" si="1"/>
        <v>336.66666666666669</v>
      </c>
    </row>
    <row r="19" spans="1:11" x14ac:dyDescent="0.25">
      <c r="A19" s="13" t="s">
        <v>189</v>
      </c>
      <c r="B19" s="96" t="s">
        <v>188</v>
      </c>
      <c r="C19" s="97"/>
      <c r="D19" s="97"/>
      <c r="E19" s="98"/>
      <c r="F19" s="90">
        <v>82</v>
      </c>
      <c r="G19" s="91"/>
      <c r="H19" s="18">
        <v>300</v>
      </c>
      <c r="I19" s="19">
        <v>1010</v>
      </c>
      <c r="J19" s="20">
        <f t="shared" si="0"/>
        <v>1231.7073170731708</v>
      </c>
      <c r="K19" s="22">
        <f t="shared" si="1"/>
        <v>336.66666666666669</v>
      </c>
    </row>
    <row r="20" spans="1:11" x14ac:dyDescent="0.25">
      <c r="A20" s="13" t="s">
        <v>190</v>
      </c>
      <c r="B20" s="109" t="s">
        <v>191</v>
      </c>
      <c r="C20" s="109"/>
      <c r="D20" s="109"/>
      <c r="E20" s="109"/>
      <c r="F20" s="114">
        <v>122540</v>
      </c>
      <c r="G20" s="114"/>
      <c r="H20" s="18">
        <v>135150</v>
      </c>
      <c r="I20" s="19">
        <v>140300.91</v>
      </c>
      <c r="J20" s="20">
        <f t="shared" ref="J20" si="2">I20/F20*100</f>
        <v>114.49396931614166</v>
      </c>
      <c r="K20" s="22">
        <f t="shared" ref="K20" si="3">I20/H20*100</f>
        <v>103.81125416204218</v>
      </c>
    </row>
    <row r="21" spans="1:11" x14ac:dyDescent="0.25">
      <c r="A21" s="23"/>
      <c r="B21" s="113"/>
      <c r="C21" s="113"/>
      <c r="D21" s="113"/>
      <c r="E21" s="113"/>
      <c r="F21" s="111"/>
      <c r="G21" s="111"/>
      <c r="H21" s="24"/>
      <c r="I21" s="25"/>
      <c r="J21" s="35"/>
      <c r="K21" s="35"/>
    </row>
    <row r="22" spans="1:11" x14ac:dyDescent="0.25">
      <c r="A22" s="23"/>
      <c r="B22" s="113"/>
      <c r="C22" s="113"/>
      <c r="D22" s="113"/>
      <c r="E22" s="113"/>
      <c r="F22" s="111"/>
      <c r="G22" s="111"/>
      <c r="H22" s="24"/>
      <c r="I22" s="25"/>
      <c r="J22" s="33"/>
      <c r="K22" s="33"/>
    </row>
    <row r="23" spans="1:11" x14ac:dyDescent="0.25">
      <c r="A23" s="23"/>
      <c r="B23" s="113"/>
      <c r="C23" s="113"/>
      <c r="D23" s="113"/>
      <c r="E23" s="113"/>
      <c r="F23" s="111"/>
      <c r="G23" s="111"/>
      <c r="H23" s="24"/>
      <c r="I23" s="25"/>
      <c r="J23" s="33"/>
      <c r="K23" s="33"/>
    </row>
    <row r="24" spans="1:11" x14ac:dyDescent="0.25">
      <c r="A24" s="23"/>
      <c r="B24" s="113"/>
      <c r="C24" s="113"/>
      <c r="D24" s="113"/>
      <c r="E24" s="113"/>
      <c r="F24" s="111"/>
      <c r="G24" s="111"/>
      <c r="H24" s="24"/>
      <c r="I24" s="25"/>
      <c r="J24" s="33"/>
      <c r="K24" s="33"/>
    </row>
    <row r="25" spans="1:11" x14ac:dyDescent="0.25">
      <c r="A25" s="23"/>
      <c r="B25" s="113"/>
      <c r="C25" s="113"/>
      <c r="D25" s="113"/>
      <c r="E25" s="113"/>
      <c r="F25" s="111"/>
      <c r="G25" s="111"/>
      <c r="H25" s="24"/>
      <c r="I25" s="25"/>
      <c r="J25" s="33"/>
      <c r="K25" s="33"/>
    </row>
    <row r="26" spans="1:11" x14ac:dyDescent="0.25">
      <c r="A26" s="23"/>
      <c r="B26" s="113"/>
      <c r="C26" s="113"/>
      <c r="D26" s="113"/>
      <c r="E26" s="113"/>
      <c r="F26" s="111"/>
      <c r="G26" s="111"/>
      <c r="H26" s="24"/>
      <c r="I26" s="25"/>
      <c r="J26" s="33"/>
      <c r="K26" s="33"/>
    </row>
    <row r="27" spans="1:11" x14ac:dyDescent="0.25">
      <c r="A27" s="23"/>
      <c r="B27" s="113"/>
      <c r="C27" s="113"/>
      <c r="D27" s="113"/>
      <c r="E27" s="113"/>
      <c r="F27" s="111"/>
      <c r="G27" s="111"/>
      <c r="H27" s="24"/>
      <c r="I27" s="25"/>
      <c r="J27" s="33"/>
      <c r="K27" s="33"/>
    </row>
    <row r="28" spans="1:11" x14ac:dyDescent="0.25">
      <c r="A28" s="23"/>
      <c r="B28" s="113"/>
      <c r="C28" s="113"/>
      <c r="D28" s="113"/>
      <c r="E28" s="113"/>
      <c r="F28" s="111"/>
      <c r="G28" s="111"/>
      <c r="H28" s="24"/>
      <c r="I28" s="25"/>
      <c r="J28" s="33"/>
      <c r="K28" s="33"/>
    </row>
    <row r="29" spans="1:11" x14ac:dyDescent="0.25">
      <c r="A29" s="23"/>
      <c r="B29" s="14"/>
      <c r="C29" s="14"/>
      <c r="D29" s="14"/>
      <c r="E29" s="14"/>
      <c r="F29" s="14"/>
      <c r="G29" s="14"/>
      <c r="H29" s="14"/>
      <c r="I29" s="14"/>
      <c r="J29" s="33"/>
      <c r="K29" s="33"/>
    </row>
    <row r="30" spans="1:11" x14ac:dyDescent="0.25">
      <c r="A30" s="23"/>
      <c r="B30" s="14"/>
      <c r="C30" s="14"/>
      <c r="D30" s="14"/>
      <c r="E30" s="14"/>
      <c r="F30" s="14"/>
      <c r="G30" s="14"/>
      <c r="H30" s="14"/>
      <c r="I30" s="14"/>
      <c r="J30" s="33"/>
      <c r="K30" s="33"/>
    </row>
    <row r="31" spans="1:11" x14ac:dyDescent="0.25">
      <c r="A31" s="23"/>
      <c r="B31" s="14"/>
      <c r="C31" s="14"/>
      <c r="D31" s="14"/>
      <c r="E31" s="14"/>
      <c r="F31" s="14"/>
      <c r="G31" s="14"/>
      <c r="H31" s="14"/>
      <c r="I31" s="14"/>
      <c r="J31" s="33"/>
      <c r="K31" s="33"/>
    </row>
    <row r="32" spans="1:11" x14ac:dyDescent="0.25">
      <c r="A32" s="23"/>
      <c r="B32" s="14"/>
      <c r="C32" s="14"/>
      <c r="D32" s="14"/>
      <c r="E32" s="14"/>
      <c r="F32" s="14"/>
      <c r="G32" s="14"/>
      <c r="H32" s="14"/>
      <c r="I32" s="14"/>
      <c r="J32" s="33"/>
      <c r="K32" s="33"/>
    </row>
    <row r="33" spans="1:11" x14ac:dyDescent="0.25">
      <c r="A33" s="23"/>
      <c r="B33" s="14"/>
      <c r="C33" s="14"/>
      <c r="D33" s="14"/>
      <c r="E33" s="14"/>
      <c r="F33" s="14"/>
      <c r="G33" s="14"/>
      <c r="H33" s="14"/>
      <c r="I33" s="14"/>
      <c r="J33" s="33"/>
      <c r="K33" s="33"/>
    </row>
    <row r="34" spans="1:11" x14ac:dyDescent="0.25">
      <c r="A34" s="23"/>
      <c r="B34" s="14"/>
      <c r="C34" s="14"/>
      <c r="D34" s="14"/>
      <c r="E34" s="14"/>
      <c r="F34" s="14"/>
      <c r="G34" s="14"/>
      <c r="H34" s="14"/>
      <c r="I34" s="14"/>
      <c r="J34" s="33"/>
      <c r="K34" s="33"/>
    </row>
    <row r="35" spans="1:11" x14ac:dyDescent="0.25">
      <c r="A35" s="23"/>
      <c r="B35" s="110"/>
      <c r="C35" s="110"/>
      <c r="D35" s="110"/>
      <c r="E35" s="110"/>
      <c r="F35" s="111"/>
      <c r="G35" s="111"/>
      <c r="H35" s="10"/>
      <c r="I35" s="10"/>
      <c r="J35" s="33"/>
      <c r="K35" s="33"/>
    </row>
    <row r="36" spans="1:11" x14ac:dyDescent="0.25">
      <c r="A36" s="23"/>
      <c r="B36" s="110"/>
      <c r="C36" s="110"/>
      <c r="D36" s="110"/>
      <c r="E36" s="110"/>
      <c r="F36" s="111"/>
      <c r="G36" s="111"/>
      <c r="H36" s="10"/>
      <c r="I36" s="10"/>
      <c r="J36" s="33"/>
      <c r="K36" s="33"/>
    </row>
    <row r="37" spans="1:11" x14ac:dyDescent="0.25">
      <c r="A37" s="23"/>
      <c r="B37" s="110"/>
      <c r="C37" s="110"/>
      <c r="D37" s="110"/>
      <c r="E37" s="110"/>
      <c r="F37" s="111"/>
      <c r="G37" s="111"/>
      <c r="H37" s="10"/>
      <c r="I37" s="10"/>
      <c r="J37" s="33"/>
      <c r="K37" s="33"/>
    </row>
    <row r="38" spans="1:11" x14ac:dyDescent="0.25">
      <c r="A38" s="23"/>
      <c r="B38" s="110"/>
      <c r="C38" s="110"/>
      <c r="D38" s="110"/>
      <c r="E38" s="110"/>
      <c r="F38" s="111"/>
      <c r="G38" s="111"/>
      <c r="H38" s="10"/>
      <c r="I38" s="10"/>
      <c r="J38" s="33"/>
      <c r="K38" s="34"/>
    </row>
    <row r="39" spans="1:11" x14ac:dyDescent="0.25">
      <c r="A39" s="23"/>
      <c r="B39" s="110"/>
      <c r="C39" s="110"/>
      <c r="D39" s="110"/>
      <c r="E39" s="110"/>
      <c r="F39" s="111"/>
      <c r="G39" s="111"/>
      <c r="H39" s="10"/>
      <c r="I39" s="10"/>
      <c r="J39" s="33"/>
      <c r="K39" s="34"/>
    </row>
    <row r="40" spans="1:11" x14ac:dyDescent="0.25">
      <c r="A40" s="23"/>
      <c r="B40" s="110"/>
      <c r="C40" s="110"/>
      <c r="D40" s="110"/>
      <c r="E40" s="110"/>
      <c r="F40" s="111"/>
      <c r="G40" s="111"/>
      <c r="H40" s="10"/>
      <c r="I40" s="10"/>
      <c r="J40" s="33"/>
      <c r="K40" s="34"/>
    </row>
    <row r="41" spans="1:11" x14ac:dyDescent="0.25">
      <c r="A41" s="23"/>
      <c r="B41" s="110"/>
      <c r="C41" s="110"/>
      <c r="D41" s="110"/>
      <c r="E41" s="110"/>
      <c r="F41" s="111"/>
      <c r="G41" s="111"/>
      <c r="H41" s="10"/>
      <c r="I41" s="10"/>
      <c r="J41" s="33"/>
      <c r="K41" s="34"/>
    </row>
    <row r="42" spans="1:11" x14ac:dyDescent="0.25">
      <c r="A42" s="23"/>
      <c r="B42" s="110"/>
      <c r="C42" s="110"/>
      <c r="D42" s="110"/>
      <c r="E42" s="110"/>
      <c r="F42" s="111"/>
      <c r="G42" s="111"/>
      <c r="H42" s="10"/>
      <c r="I42" s="10"/>
      <c r="J42" s="33"/>
      <c r="K42" s="34"/>
    </row>
    <row r="43" spans="1:11" x14ac:dyDescent="0.25">
      <c r="A43" s="23"/>
      <c r="B43" s="110"/>
      <c r="C43" s="110"/>
      <c r="D43" s="110"/>
      <c r="E43" s="110"/>
      <c r="F43" s="111"/>
      <c r="G43" s="111"/>
      <c r="H43" s="10"/>
      <c r="I43" s="10"/>
      <c r="J43" s="33"/>
      <c r="K43" s="34"/>
    </row>
    <row r="44" spans="1:11" x14ac:dyDescent="0.25">
      <c r="A44" s="23"/>
      <c r="B44" s="110"/>
      <c r="C44" s="110"/>
      <c r="D44" s="110"/>
      <c r="E44" s="110"/>
      <c r="F44" s="111"/>
      <c r="G44" s="111"/>
      <c r="H44" s="10"/>
      <c r="I44" s="10"/>
      <c r="J44" s="33"/>
      <c r="K44" s="34"/>
    </row>
    <row r="45" spans="1:11" x14ac:dyDescent="0.25">
      <c r="A45" s="23"/>
      <c r="B45" s="110"/>
      <c r="C45" s="110"/>
      <c r="D45" s="110"/>
      <c r="E45" s="110"/>
      <c r="F45" s="111"/>
      <c r="G45" s="111"/>
      <c r="H45" s="10"/>
      <c r="I45" s="10"/>
      <c r="J45" s="33"/>
      <c r="K45" s="34"/>
    </row>
    <row r="46" spans="1:11" x14ac:dyDescent="0.25">
      <c r="A46" s="23"/>
      <c r="B46" s="110"/>
      <c r="C46" s="110"/>
      <c r="D46" s="110"/>
      <c r="E46" s="110"/>
      <c r="F46" s="111"/>
      <c r="G46" s="111"/>
      <c r="H46" s="10"/>
      <c r="I46" s="10"/>
      <c r="J46" s="33"/>
      <c r="K46" s="34"/>
    </row>
    <row r="47" spans="1:11" x14ac:dyDescent="0.25">
      <c r="A47" s="23"/>
      <c r="B47" s="110"/>
      <c r="C47" s="110"/>
      <c r="D47" s="110"/>
      <c r="E47" s="110"/>
      <c r="F47" s="111"/>
      <c r="G47" s="111"/>
      <c r="H47" s="10"/>
      <c r="I47" s="10"/>
      <c r="J47" s="33"/>
      <c r="K47" s="34"/>
    </row>
    <row r="48" spans="1:11" x14ac:dyDescent="0.25">
      <c r="A48" s="23"/>
      <c r="B48" s="110"/>
      <c r="C48" s="110"/>
      <c r="D48" s="110"/>
      <c r="E48" s="110"/>
      <c r="F48" s="111"/>
      <c r="G48" s="111"/>
      <c r="H48" s="10"/>
      <c r="I48" s="10"/>
      <c r="J48" s="33"/>
      <c r="K48" s="34"/>
    </row>
    <row r="49" spans="1:11" x14ac:dyDescent="0.25">
      <c r="A49" s="23"/>
      <c r="B49" s="110"/>
      <c r="C49" s="110"/>
      <c r="D49" s="110"/>
      <c r="E49" s="110"/>
      <c r="F49" s="111"/>
      <c r="G49" s="111"/>
      <c r="H49" s="10"/>
      <c r="I49" s="10"/>
      <c r="J49" s="33"/>
      <c r="K49" s="34"/>
    </row>
    <row r="50" spans="1:11" x14ac:dyDescent="0.25">
      <c r="A50" s="23"/>
      <c r="B50" s="110"/>
      <c r="C50" s="110"/>
      <c r="D50" s="110"/>
      <c r="E50" s="110"/>
      <c r="F50" s="112"/>
      <c r="G50" s="112"/>
      <c r="H50" s="10"/>
      <c r="I50" s="10"/>
      <c r="J50" s="33"/>
      <c r="K50" s="34"/>
    </row>
    <row r="51" spans="1:11" x14ac:dyDescent="0.25">
      <c r="A51" s="23"/>
      <c r="B51" s="110"/>
      <c r="C51" s="110"/>
      <c r="D51" s="110"/>
      <c r="E51" s="110"/>
      <c r="F51" s="111"/>
      <c r="G51" s="111"/>
      <c r="H51" s="10"/>
      <c r="I51" s="10"/>
      <c r="J51" s="33"/>
      <c r="K51" s="34"/>
    </row>
    <row r="52" spans="1:11" x14ac:dyDescent="0.25">
      <c r="A52" s="23"/>
      <c r="B52" s="110"/>
      <c r="C52" s="110"/>
      <c r="D52" s="110"/>
      <c r="E52" s="110"/>
      <c r="F52" s="111"/>
      <c r="G52" s="111"/>
      <c r="H52" s="10"/>
      <c r="I52" s="10"/>
      <c r="J52" s="33"/>
      <c r="K52" s="34"/>
    </row>
    <row r="53" spans="1:11" x14ac:dyDescent="0.25">
      <c r="A53" s="23"/>
      <c r="B53" s="110"/>
      <c r="C53" s="110"/>
      <c r="D53" s="110"/>
      <c r="E53" s="110"/>
      <c r="F53" s="111"/>
      <c r="G53" s="111"/>
      <c r="H53" s="10"/>
      <c r="I53" s="10"/>
      <c r="J53" s="33"/>
      <c r="K53" s="34"/>
    </row>
    <row r="54" spans="1:11" x14ac:dyDescent="0.25">
      <c r="A54" s="23"/>
      <c r="B54" s="110"/>
      <c r="C54" s="110"/>
      <c r="D54" s="110"/>
      <c r="E54" s="110"/>
      <c r="F54" s="111"/>
      <c r="G54" s="111"/>
      <c r="H54" s="10"/>
      <c r="I54" s="10"/>
      <c r="J54" s="33"/>
      <c r="K54" s="34"/>
    </row>
    <row r="55" spans="1:11" x14ac:dyDescent="0.25">
      <c r="A55" s="23"/>
      <c r="B55" s="110"/>
      <c r="C55" s="110"/>
      <c r="D55" s="110"/>
      <c r="E55" s="110"/>
      <c r="F55" s="111"/>
      <c r="G55" s="111"/>
      <c r="H55" s="10"/>
      <c r="I55" s="10"/>
      <c r="J55" s="33"/>
      <c r="K55" s="34"/>
    </row>
    <row r="56" spans="1:11" x14ac:dyDescent="0.25">
      <c r="A56" s="23"/>
      <c r="B56" s="110"/>
      <c r="C56" s="110"/>
      <c r="D56" s="110"/>
      <c r="E56" s="110"/>
      <c r="F56" s="111"/>
      <c r="G56" s="111"/>
      <c r="H56" s="10"/>
      <c r="I56" s="10"/>
      <c r="J56" s="33"/>
      <c r="K56" s="34"/>
    </row>
    <row r="57" spans="1:11" x14ac:dyDescent="0.25">
      <c r="A57" s="23"/>
      <c r="B57" s="110"/>
      <c r="C57" s="110"/>
      <c r="D57" s="110"/>
      <c r="E57" s="110"/>
      <c r="F57" s="111"/>
      <c r="G57" s="111"/>
      <c r="H57" s="10"/>
      <c r="I57" s="10"/>
      <c r="J57" s="33"/>
      <c r="K57" s="34"/>
    </row>
    <row r="58" spans="1:11" x14ac:dyDescent="0.25">
      <c r="A58" s="23"/>
      <c r="B58" s="110"/>
      <c r="C58" s="110"/>
      <c r="D58" s="110"/>
      <c r="E58" s="110"/>
      <c r="F58" s="111"/>
      <c r="G58" s="111"/>
      <c r="H58" s="10"/>
      <c r="I58" s="10"/>
      <c r="J58" s="33"/>
      <c r="K58" s="34"/>
    </row>
    <row r="59" spans="1:11" x14ac:dyDescent="0.25">
      <c r="A59" s="23"/>
      <c r="B59" s="110"/>
      <c r="C59" s="110"/>
      <c r="D59" s="110"/>
      <c r="E59" s="110"/>
      <c r="F59" s="111"/>
      <c r="G59" s="111"/>
      <c r="H59" s="10"/>
      <c r="I59" s="10"/>
      <c r="J59" s="33"/>
      <c r="K59" s="34"/>
    </row>
    <row r="60" spans="1:11" x14ac:dyDescent="0.25">
      <c r="A60" s="23"/>
      <c r="B60" s="110"/>
      <c r="C60" s="110"/>
      <c r="D60" s="110"/>
      <c r="E60" s="110"/>
      <c r="F60" s="111"/>
      <c r="G60" s="111"/>
      <c r="H60" s="10"/>
      <c r="I60" s="10"/>
      <c r="J60" s="31"/>
      <c r="K60" s="32"/>
    </row>
    <row r="61" spans="1:11" x14ac:dyDescent="0.25">
      <c r="A61" s="23"/>
      <c r="B61" s="110"/>
      <c r="C61" s="110"/>
      <c r="D61" s="110"/>
      <c r="E61" s="110"/>
      <c r="F61" s="111"/>
      <c r="G61" s="111"/>
      <c r="H61" s="10"/>
      <c r="I61" s="10"/>
      <c r="J61" s="28"/>
      <c r="K61" s="29"/>
    </row>
    <row r="62" spans="1:11" x14ac:dyDescent="0.25">
      <c r="A62" s="23"/>
      <c r="B62" s="110"/>
      <c r="C62" s="110"/>
      <c r="D62" s="110"/>
      <c r="E62" s="110"/>
      <c r="F62" s="111"/>
      <c r="G62" s="111"/>
      <c r="H62" s="10"/>
      <c r="I62" s="10"/>
      <c r="J62" s="28"/>
      <c r="K62" s="29"/>
    </row>
    <row r="63" spans="1:11" x14ac:dyDescent="0.25">
      <c r="A63" s="23"/>
      <c r="B63" s="110"/>
      <c r="C63" s="110"/>
      <c r="D63" s="110"/>
      <c r="E63" s="110"/>
      <c r="F63" s="111"/>
      <c r="G63" s="111"/>
      <c r="H63" s="10"/>
      <c r="I63" s="10"/>
      <c r="J63" s="28"/>
      <c r="K63" s="29"/>
    </row>
    <row r="64" spans="1:11" x14ac:dyDescent="0.25">
      <c r="A64" s="23"/>
      <c r="B64" s="110"/>
      <c r="C64" s="110"/>
      <c r="D64" s="110"/>
      <c r="E64" s="110"/>
      <c r="F64" s="111"/>
      <c r="G64" s="111"/>
      <c r="H64" s="10"/>
      <c r="I64" s="10"/>
      <c r="J64" s="28"/>
      <c r="K64" s="29"/>
    </row>
    <row r="65" spans="1:11" x14ac:dyDescent="0.25">
      <c r="A65" s="23"/>
      <c r="B65" s="110"/>
      <c r="C65" s="110"/>
      <c r="D65" s="110"/>
      <c r="E65" s="110"/>
      <c r="F65" s="111"/>
      <c r="G65" s="111"/>
      <c r="H65" s="10"/>
      <c r="I65" s="10"/>
      <c r="J65" s="28"/>
      <c r="K65" s="29"/>
    </row>
    <row r="66" spans="1:11" x14ac:dyDescent="0.25">
      <c r="A66" s="23"/>
      <c r="B66" s="110"/>
      <c r="C66" s="110"/>
      <c r="D66" s="110"/>
      <c r="E66" s="110"/>
      <c r="F66" s="111"/>
      <c r="G66" s="111"/>
      <c r="H66" s="10"/>
      <c r="I66" s="10"/>
      <c r="J66" s="28"/>
      <c r="K66" s="29"/>
    </row>
    <row r="67" spans="1:11" x14ac:dyDescent="0.25">
      <c r="A67" s="23"/>
      <c r="B67" s="110"/>
      <c r="C67" s="110"/>
      <c r="D67" s="110"/>
      <c r="E67" s="110"/>
      <c r="F67" s="111"/>
      <c r="G67" s="111"/>
      <c r="H67" s="10"/>
      <c r="I67" s="10"/>
      <c r="J67" s="28"/>
      <c r="K67" s="29"/>
    </row>
    <row r="68" spans="1:11" x14ac:dyDescent="0.25">
      <c r="A68" s="23"/>
      <c r="B68" s="110"/>
      <c r="C68" s="110"/>
      <c r="D68" s="110"/>
      <c r="E68" s="110"/>
      <c r="F68" s="111"/>
      <c r="G68" s="111"/>
      <c r="H68" s="10"/>
      <c r="I68" s="10"/>
      <c r="J68" s="28"/>
      <c r="K68" s="29"/>
    </row>
    <row r="69" spans="1:11" x14ac:dyDescent="0.25">
      <c r="A69" s="23"/>
      <c r="B69" s="110"/>
      <c r="C69" s="110"/>
      <c r="D69" s="110"/>
      <c r="E69" s="110"/>
      <c r="F69" s="111"/>
      <c r="G69" s="111"/>
      <c r="H69" s="10"/>
      <c r="I69" s="10"/>
      <c r="J69" s="28"/>
      <c r="K69" s="29"/>
    </row>
    <row r="70" spans="1:11" x14ac:dyDescent="0.25">
      <c r="A70" s="23"/>
      <c r="B70" s="110"/>
      <c r="C70" s="110"/>
      <c r="D70" s="110"/>
      <c r="E70" s="110"/>
      <c r="F70" s="111"/>
      <c r="G70" s="111"/>
      <c r="H70" s="10"/>
      <c r="I70" s="10"/>
      <c r="J70" s="28"/>
      <c r="K70" s="29"/>
    </row>
    <row r="71" spans="1:11" x14ac:dyDescent="0.25">
      <c r="A71" s="23"/>
      <c r="B71" s="110"/>
      <c r="C71" s="110"/>
      <c r="D71" s="110"/>
      <c r="E71" s="110"/>
      <c r="F71" s="111"/>
      <c r="G71" s="111"/>
      <c r="H71" s="10"/>
      <c r="I71" s="10"/>
      <c r="J71" s="28"/>
      <c r="K71" s="29"/>
    </row>
    <row r="72" spans="1:1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30"/>
      <c r="K72" s="30"/>
    </row>
    <row r="73" spans="1:1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</row>
  </sheetData>
  <mergeCells count="115">
    <mergeCell ref="C7:H7"/>
    <mergeCell ref="A9:E9"/>
    <mergeCell ref="F9:G9"/>
    <mergeCell ref="A10:E10"/>
    <mergeCell ref="F10:G10"/>
    <mergeCell ref="B11:E11"/>
    <mergeCell ref="F11:G11"/>
    <mergeCell ref="B15:E15"/>
    <mergeCell ref="F15:G15"/>
    <mergeCell ref="B16:E16"/>
    <mergeCell ref="F16:G16"/>
    <mergeCell ref="B17:E17"/>
    <mergeCell ref="F17:G17"/>
    <mergeCell ref="B12:E12"/>
    <mergeCell ref="F12:G12"/>
    <mergeCell ref="B13:E13"/>
    <mergeCell ref="F13:G13"/>
    <mergeCell ref="B14:E14"/>
    <mergeCell ref="F14:G14"/>
    <mergeCell ref="B21:E21"/>
    <mergeCell ref="F21:G21"/>
    <mergeCell ref="B22:E22"/>
    <mergeCell ref="F22:G22"/>
    <mergeCell ref="B23:E23"/>
    <mergeCell ref="F23:G23"/>
    <mergeCell ref="B18:E18"/>
    <mergeCell ref="F18:G18"/>
    <mergeCell ref="B19:E19"/>
    <mergeCell ref="F19:G19"/>
    <mergeCell ref="B20:E20"/>
    <mergeCell ref="F20:G20"/>
    <mergeCell ref="B35:E35"/>
    <mergeCell ref="F35:G35"/>
    <mergeCell ref="B27:E27"/>
    <mergeCell ref="F27:G27"/>
    <mergeCell ref="B28:E28"/>
    <mergeCell ref="F28:G28"/>
    <mergeCell ref="B24:E24"/>
    <mergeCell ref="F24:G24"/>
    <mergeCell ref="B25:E25"/>
    <mergeCell ref="F25:G25"/>
    <mergeCell ref="B26:E26"/>
    <mergeCell ref="F26:G26"/>
    <mergeCell ref="B39:E39"/>
    <mergeCell ref="F39:G39"/>
    <mergeCell ref="B40:E40"/>
    <mergeCell ref="F40:G40"/>
    <mergeCell ref="B41:E41"/>
    <mergeCell ref="F41:G41"/>
    <mergeCell ref="B36:E36"/>
    <mergeCell ref="F36:G36"/>
    <mergeCell ref="B37:E37"/>
    <mergeCell ref="F37:G37"/>
    <mergeCell ref="B38:E38"/>
    <mergeCell ref="F38:G38"/>
    <mergeCell ref="B45:E45"/>
    <mergeCell ref="F45:G45"/>
    <mergeCell ref="B46:E46"/>
    <mergeCell ref="F46:G46"/>
    <mergeCell ref="B47:E47"/>
    <mergeCell ref="F47:G47"/>
    <mergeCell ref="B42:E42"/>
    <mergeCell ref="F42:G42"/>
    <mergeCell ref="B43:E43"/>
    <mergeCell ref="F43:G43"/>
    <mergeCell ref="B44:E44"/>
    <mergeCell ref="F44:G44"/>
    <mergeCell ref="B51:E51"/>
    <mergeCell ref="F51:G51"/>
    <mergeCell ref="B52:E52"/>
    <mergeCell ref="F52:G52"/>
    <mergeCell ref="B53:E53"/>
    <mergeCell ref="F53:G53"/>
    <mergeCell ref="B48:E48"/>
    <mergeCell ref="F48:G48"/>
    <mergeCell ref="B49:E49"/>
    <mergeCell ref="F49:G49"/>
    <mergeCell ref="B50:E50"/>
    <mergeCell ref="F50:G50"/>
    <mergeCell ref="B57:E57"/>
    <mergeCell ref="F57:G57"/>
    <mergeCell ref="B58:E58"/>
    <mergeCell ref="F58:G58"/>
    <mergeCell ref="B59:E59"/>
    <mergeCell ref="F59:G59"/>
    <mergeCell ref="B54:E54"/>
    <mergeCell ref="F54:G54"/>
    <mergeCell ref="B55:E55"/>
    <mergeCell ref="F55:G55"/>
    <mergeCell ref="B56:E56"/>
    <mergeCell ref="F56:G56"/>
    <mergeCell ref="B63:E63"/>
    <mergeCell ref="F63:G63"/>
    <mergeCell ref="B64:E64"/>
    <mergeCell ref="F64:G64"/>
    <mergeCell ref="B65:E65"/>
    <mergeCell ref="F65:G65"/>
    <mergeCell ref="B60:E60"/>
    <mergeCell ref="F60:G60"/>
    <mergeCell ref="B61:E61"/>
    <mergeCell ref="F61:G61"/>
    <mergeCell ref="B62:E62"/>
    <mergeCell ref="F62:G62"/>
    <mergeCell ref="B69:E69"/>
    <mergeCell ref="F69:G69"/>
    <mergeCell ref="B70:E70"/>
    <mergeCell ref="F70:G70"/>
    <mergeCell ref="B71:E71"/>
    <mergeCell ref="F71:G71"/>
    <mergeCell ref="B66:E66"/>
    <mergeCell ref="F66:G66"/>
    <mergeCell ref="B67:E67"/>
    <mergeCell ref="F67:G67"/>
    <mergeCell ref="B68:E68"/>
    <mergeCell ref="F68:G68"/>
  </mergeCells>
  <pageMargins left="0.7" right="0.7" top="0.75" bottom="0.75" header="0.3" footer="0.3"/>
  <pageSetup paperSize="9" scale="80" fitToHeight="0" orientation="landscape" r:id="rId1"/>
  <ignoredErrors>
    <ignoredError sqref="J11:J2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E0F7-7ED5-4BD9-8B73-0523DE6BD856}">
  <sheetPr>
    <pageSetUpPr fitToPage="1"/>
  </sheetPr>
  <dimension ref="A1:K23"/>
  <sheetViews>
    <sheetView workbookViewId="0">
      <selection activeCell="M18" sqref="M18"/>
    </sheetView>
  </sheetViews>
  <sheetFormatPr defaultRowHeight="15" x14ac:dyDescent="0.25"/>
  <cols>
    <col min="2" max="2" width="44.140625" customWidth="1"/>
    <col min="8" max="8" width="17" customWidth="1"/>
    <col min="9" max="9" width="18.28515625" customWidth="1"/>
    <col min="10" max="10" width="15.5703125" bestFit="1" customWidth="1"/>
    <col min="11" max="11" width="12.140625" bestFit="1" customWidth="1"/>
  </cols>
  <sheetData>
    <row r="1" spans="1:1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192</v>
      </c>
      <c r="D7" s="102"/>
      <c r="E7" s="102"/>
      <c r="F7" s="102"/>
      <c r="G7" s="102"/>
      <c r="H7" s="102"/>
    </row>
    <row r="9" spans="1:11" ht="38.25" x14ac:dyDescent="0.25">
      <c r="A9" s="103" t="s">
        <v>3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  <row r="11" spans="1:11" x14ac:dyDescent="0.25">
      <c r="A11" s="5"/>
      <c r="B11" s="92" t="s">
        <v>55</v>
      </c>
      <c r="C11" s="93"/>
      <c r="D11" s="93"/>
      <c r="E11" s="93"/>
      <c r="F11" s="94">
        <f>F12+F15+F17+F19+F21</f>
        <v>661393.37</v>
      </c>
      <c r="G11" s="95"/>
      <c r="H11" s="6">
        <v>795650</v>
      </c>
      <c r="I11" s="6">
        <f>I12+I15+I17+I19</f>
        <v>875985.48</v>
      </c>
      <c r="J11" s="36">
        <f>I11/F11*100</f>
        <v>132.44545829057824</v>
      </c>
      <c r="K11" s="37">
        <f>I11/H11*100</f>
        <v>110.09683654873375</v>
      </c>
    </row>
    <row r="12" spans="1:11" x14ac:dyDescent="0.25">
      <c r="A12" s="13" t="s">
        <v>190</v>
      </c>
      <c r="B12" s="96" t="s">
        <v>191</v>
      </c>
      <c r="C12" s="97"/>
      <c r="D12" s="97"/>
      <c r="E12" s="98"/>
      <c r="F12" s="88">
        <v>102850.75</v>
      </c>
      <c r="G12" s="89"/>
      <c r="H12" s="16">
        <v>135150</v>
      </c>
      <c r="I12" s="16">
        <v>162028.32</v>
      </c>
      <c r="J12" s="20">
        <f t="shared" ref="J12:J20" si="0">I12/F12*100</f>
        <v>157.53732471566809</v>
      </c>
      <c r="K12" s="22">
        <f t="shared" ref="K12:K22" si="1">I12/H12*100</f>
        <v>119.887769145394</v>
      </c>
    </row>
    <row r="13" spans="1:11" x14ac:dyDescent="0.25">
      <c r="A13" s="13" t="s">
        <v>193</v>
      </c>
      <c r="B13" s="96" t="s">
        <v>191</v>
      </c>
      <c r="C13" s="97"/>
      <c r="D13" s="97"/>
      <c r="E13" s="98"/>
      <c r="F13" s="90">
        <v>28299.83</v>
      </c>
      <c r="G13" s="91"/>
      <c r="H13" s="18">
        <v>42000</v>
      </c>
      <c r="I13" s="19">
        <v>85491.07</v>
      </c>
      <c r="J13" s="20">
        <f t="shared" si="0"/>
        <v>302.09040124976013</v>
      </c>
      <c r="K13" s="22">
        <f t="shared" si="1"/>
        <v>203.55016666666668</v>
      </c>
    </row>
    <row r="14" spans="1:11" x14ac:dyDescent="0.25">
      <c r="A14" s="13" t="s">
        <v>194</v>
      </c>
      <c r="B14" s="96" t="s">
        <v>195</v>
      </c>
      <c r="C14" s="97"/>
      <c r="D14" s="97"/>
      <c r="E14" s="98"/>
      <c r="F14" s="90">
        <v>74550.92</v>
      </c>
      <c r="G14" s="91"/>
      <c r="H14" s="18">
        <v>93150</v>
      </c>
      <c r="I14" s="19">
        <v>76537.25</v>
      </c>
      <c r="J14" s="20">
        <f t="shared" si="0"/>
        <v>102.66439367884395</v>
      </c>
      <c r="K14" s="22">
        <f t="shared" si="1"/>
        <v>82.165593129361241</v>
      </c>
    </row>
    <row r="15" spans="1:11" x14ac:dyDescent="0.25">
      <c r="A15" s="13" t="s">
        <v>176</v>
      </c>
      <c r="B15" s="96" t="s">
        <v>177</v>
      </c>
      <c r="C15" s="97"/>
      <c r="D15" s="97"/>
      <c r="E15" s="98"/>
      <c r="F15" s="90">
        <v>1988.93</v>
      </c>
      <c r="G15" s="91"/>
      <c r="H15" s="18">
        <v>5000</v>
      </c>
      <c r="I15" s="19">
        <v>1155.57</v>
      </c>
      <c r="J15" s="20">
        <f t="shared" si="0"/>
        <v>58.100083964744854</v>
      </c>
      <c r="K15" s="22">
        <f t="shared" si="1"/>
        <v>23.1114</v>
      </c>
    </row>
    <row r="16" spans="1:11" x14ac:dyDescent="0.25">
      <c r="A16" s="13" t="s">
        <v>178</v>
      </c>
      <c r="B16" s="96" t="s">
        <v>177</v>
      </c>
      <c r="C16" s="97"/>
      <c r="D16" s="97"/>
      <c r="E16" s="98"/>
      <c r="F16" s="90">
        <v>1988.93</v>
      </c>
      <c r="G16" s="91"/>
      <c r="H16" s="18">
        <v>5000</v>
      </c>
      <c r="I16" s="19">
        <v>1155.57</v>
      </c>
      <c r="J16" s="20">
        <f t="shared" si="0"/>
        <v>58.100083964744854</v>
      </c>
      <c r="K16" s="22">
        <f t="shared" si="1"/>
        <v>23.1114</v>
      </c>
    </row>
    <row r="17" spans="1:11" x14ac:dyDescent="0.25">
      <c r="A17" s="13" t="s">
        <v>179</v>
      </c>
      <c r="B17" s="96" t="s">
        <v>180</v>
      </c>
      <c r="C17" s="97"/>
      <c r="D17" s="97"/>
      <c r="E17" s="98"/>
      <c r="F17" s="90">
        <v>73598.78</v>
      </c>
      <c r="G17" s="91"/>
      <c r="H17" s="18">
        <v>151200</v>
      </c>
      <c r="I17" s="19">
        <v>128771.93</v>
      </c>
      <c r="J17" s="20">
        <f t="shared" si="0"/>
        <v>174.96476164414679</v>
      </c>
      <c r="K17" s="22">
        <f t="shared" si="1"/>
        <v>85.166620370370367</v>
      </c>
    </row>
    <row r="18" spans="1:11" x14ac:dyDescent="0.25">
      <c r="A18" s="13" t="s">
        <v>181</v>
      </c>
      <c r="B18" s="96" t="s">
        <v>182</v>
      </c>
      <c r="C18" s="97"/>
      <c r="D18" s="97"/>
      <c r="E18" s="98"/>
      <c r="F18" s="90">
        <v>73598.78</v>
      </c>
      <c r="G18" s="91"/>
      <c r="H18" s="18">
        <v>151200</v>
      </c>
      <c r="I18" s="19">
        <v>128771.93</v>
      </c>
      <c r="J18" s="20">
        <f t="shared" si="0"/>
        <v>174.96476164414679</v>
      </c>
      <c r="K18" s="22">
        <f t="shared" si="1"/>
        <v>85.166620370370367</v>
      </c>
    </row>
    <row r="19" spans="1:11" x14ac:dyDescent="0.25">
      <c r="A19" s="13" t="s">
        <v>183</v>
      </c>
      <c r="B19" s="96" t="s">
        <v>184</v>
      </c>
      <c r="C19" s="97"/>
      <c r="D19" s="97"/>
      <c r="E19" s="98"/>
      <c r="F19" s="90">
        <v>482954.91</v>
      </c>
      <c r="G19" s="91"/>
      <c r="H19" s="18">
        <v>504000</v>
      </c>
      <c r="I19" s="19">
        <v>584029.66</v>
      </c>
      <c r="J19" s="20">
        <f t="shared" si="0"/>
        <v>120.92840302627839</v>
      </c>
      <c r="K19" s="22">
        <f t="shared" si="1"/>
        <v>115.8789007936508</v>
      </c>
    </row>
    <row r="20" spans="1:11" x14ac:dyDescent="0.25">
      <c r="A20" s="13" t="s">
        <v>185</v>
      </c>
      <c r="B20" s="96" t="s">
        <v>186</v>
      </c>
      <c r="C20" s="97"/>
      <c r="D20" s="97"/>
      <c r="E20" s="98"/>
      <c r="F20" s="90">
        <v>482954.91</v>
      </c>
      <c r="G20" s="91"/>
      <c r="H20" s="18">
        <v>504000</v>
      </c>
      <c r="I20" s="19">
        <v>584029.66</v>
      </c>
      <c r="J20" s="20">
        <f t="shared" si="0"/>
        <v>120.92840302627839</v>
      </c>
      <c r="K20" s="22">
        <f t="shared" si="1"/>
        <v>115.8789007936508</v>
      </c>
    </row>
    <row r="21" spans="1:11" x14ac:dyDescent="0.25">
      <c r="A21" s="13" t="s">
        <v>187</v>
      </c>
      <c r="B21" s="96" t="s">
        <v>188</v>
      </c>
      <c r="C21" s="97"/>
      <c r="D21" s="97"/>
      <c r="E21" s="98"/>
      <c r="F21" s="90">
        <v>0</v>
      </c>
      <c r="G21" s="91"/>
      <c r="H21" s="18">
        <v>300</v>
      </c>
      <c r="I21" s="19">
        <v>0</v>
      </c>
      <c r="J21" s="20">
        <v>0</v>
      </c>
      <c r="K21" s="22">
        <f t="shared" si="1"/>
        <v>0</v>
      </c>
    </row>
    <row r="22" spans="1:11" x14ac:dyDescent="0.25">
      <c r="A22" s="13" t="s">
        <v>189</v>
      </c>
      <c r="B22" s="109" t="s">
        <v>188</v>
      </c>
      <c r="C22" s="109"/>
      <c r="D22" s="109"/>
      <c r="E22" s="109"/>
      <c r="F22" s="114">
        <v>0</v>
      </c>
      <c r="G22" s="114"/>
      <c r="H22" s="18">
        <v>300</v>
      </c>
      <c r="I22" s="19">
        <v>0</v>
      </c>
      <c r="J22" s="20">
        <v>0</v>
      </c>
      <c r="K22" s="22">
        <f t="shared" si="1"/>
        <v>0</v>
      </c>
    </row>
    <row r="23" spans="1:11" x14ac:dyDescent="0.25">
      <c r="A23" s="23"/>
      <c r="B23" s="113"/>
      <c r="C23" s="113"/>
      <c r="D23" s="113"/>
      <c r="E23" s="113"/>
      <c r="F23" s="111"/>
      <c r="G23" s="111"/>
      <c r="H23" s="24"/>
      <c r="I23" s="25"/>
      <c r="J23" s="26"/>
      <c r="K23" s="27"/>
    </row>
  </sheetData>
  <mergeCells count="31">
    <mergeCell ref="B11:E11"/>
    <mergeCell ref="F11:G11"/>
    <mergeCell ref="C7:H7"/>
    <mergeCell ref="A9:E9"/>
    <mergeCell ref="F9:G9"/>
    <mergeCell ref="A10:E10"/>
    <mergeCell ref="F10:G10"/>
    <mergeCell ref="B12:E12"/>
    <mergeCell ref="F12:G12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71AA-EE66-477B-8E0D-3413DCC45E52}">
  <sheetPr>
    <pageSetUpPr fitToPage="1"/>
  </sheetPr>
  <dimension ref="A1:K13"/>
  <sheetViews>
    <sheetView workbookViewId="0">
      <selection activeCell="O11" sqref="O11"/>
    </sheetView>
  </sheetViews>
  <sheetFormatPr defaultRowHeight="15" x14ac:dyDescent="0.25"/>
  <cols>
    <col min="1" max="1" width="12.140625" bestFit="1" customWidth="1"/>
    <col min="2" max="2" width="43.28515625" customWidth="1"/>
    <col min="8" max="8" width="15.140625" customWidth="1"/>
    <col min="9" max="9" width="16.140625" customWidth="1"/>
    <col min="10" max="11" width="15.5703125" bestFit="1" customWidth="1"/>
  </cols>
  <sheetData>
    <row r="1" spans="1:11" ht="18" customHeight="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196</v>
      </c>
      <c r="D7" s="102"/>
      <c r="E7" s="102"/>
      <c r="F7" s="102"/>
      <c r="G7" s="102"/>
      <c r="H7" s="102"/>
    </row>
    <row r="9" spans="1:11" ht="25.5" x14ac:dyDescent="0.25">
      <c r="A9" s="103" t="s">
        <v>3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  <row r="11" spans="1:11" x14ac:dyDescent="0.25">
      <c r="A11" s="5"/>
      <c r="B11" s="92" t="s">
        <v>55</v>
      </c>
      <c r="C11" s="93"/>
      <c r="D11" s="93"/>
      <c r="E11" s="93"/>
      <c r="F11" s="94">
        <v>661393.37</v>
      </c>
      <c r="G11" s="95"/>
      <c r="H11" s="6">
        <v>795650</v>
      </c>
      <c r="I11" s="38">
        <v>875985.48</v>
      </c>
      <c r="J11" s="36">
        <f>I11/F11*100</f>
        <v>132.44545829057824</v>
      </c>
      <c r="K11" s="37">
        <f>I11/H11*100</f>
        <v>110.09683654873375</v>
      </c>
    </row>
    <row r="12" spans="1:11" x14ac:dyDescent="0.25">
      <c r="A12" s="13" t="s">
        <v>197</v>
      </c>
      <c r="B12" s="115" t="s">
        <v>198</v>
      </c>
      <c r="C12" s="115"/>
      <c r="D12" s="115"/>
      <c r="E12" s="115"/>
      <c r="F12" s="84">
        <v>661394.37</v>
      </c>
      <c r="G12" s="85"/>
      <c r="H12" s="16">
        <v>795650</v>
      </c>
      <c r="I12" s="39">
        <v>875985.48</v>
      </c>
      <c r="J12" s="20">
        <f t="shared" ref="J12:J13" si="0">I12/F12*100</f>
        <v>132.44525803870994</v>
      </c>
      <c r="K12" s="22">
        <f t="shared" ref="K12:K13" si="1">I12/H12*100</f>
        <v>110.09683654873375</v>
      </c>
    </row>
    <row r="13" spans="1:11" x14ac:dyDescent="0.25">
      <c r="A13" s="13" t="s">
        <v>199</v>
      </c>
      <c r="B13" s="115" t="s">
        <v>200</v>
      </c>
      <c r="C13" s="115"/>
      <c r="D13" s="115"/>
      <c r="E13" s="115"/>
      <c r="F13" s="84">
        <v>661395.37</v>
      </c>
      <c r="G13" s="85"/>
      <c r="H13" s="16">
        <v>795650</v>
      </c>
      <c r="I13" s="39">
        <v>875985.48</v>
      </c>
      <c r="J13" s="20">
        <f t="shared" si="0"/>
        <v>132.44505778744718</v>
      </c>
      <c r="K13" s="22">
        <f t="shared" si="1"/>
        <v>110.09683654873375</v>
      </c>
    </row>
  </sheetData>
  <mergeCells count="11">
    <mergeCell ref="B12:E12"/>
    <mergeCell ref="B13:E13"/>
    <mergeCell ref="F12:G12"/>
    <mergeCell ref="F13:G13"/>
    <mergeCell ref="C7:H7"/>
    <mergeCell ref="A9:E9"/>
    <mergeCell ref="F9:G9"/>
    <mergeCell ref="A10:E10"/>
    <mergeCell ref="F10:G10"/>
    <mergeCell ref="B11:E11"/>
    <mergeCell ref="F11:G11"/>
  </mergeCells>
  <pageMargins left="0.7" right="0.7" top="0.75" bottom="0.75" header="0.3" footer="0.3"/>
  <pageSetup paperSize="9" scale="80" fitToHeight="0" orientation="landscape" r:id="rId1"/>
  <ignoredErrors>
    <ignoredError sqref="J11:J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4A92B-E3F8-4866-860F-4BC7D31E741D}">
  <sheetPr>
    <pageSetUpPr fitToPage="1"/>
  </sheetPr>
  <dimension ref="A1:K10"/>
  <sheetViews>
    <sheetView workbookViewId="0">
      <selection activeCell="L17" sqref="L17"/>
    </sheetView>
  </sheetViews>
  <sheetFormatPr defaultRowHeight="15" x14ac:dyDescent="0.25"/>
  <cols>
    <col min="2" max="2" width="45.140625" customWidth="1"/>
    <col min="8" max="8" width="17.28515625" customWidth="1"/>
    <col min="9" max="9" width="18.85546875" customWidth="1"/>
    <col min="10" max="11" width="15.5703125" bestFit="1" customWidth="1"/>
  </cols>
  <sheetData>
    <row r="1" spans="1:1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201</v>
      </c>
      <c r="D7" s="102"/>
      <c r="E7" s="102"/>
      <c r="F7" s="102"/>
      <c r="G7" s="102"/>
      <c r="H7" s="102"/>
    </row>
    <row r="9" spans="1:11" ht="36.75" customHeight="1" x14ac:dyDescent="0.25">
      <c r="A9" s="103" t="s">
        <v>57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</sheetData>
  <mergeCells count="5">
    <mergeCell ref="C7:H7"/>
    <mergeCell ref="A9:E9"/>
    <mergeCell ref="F9:G9"/>
    <mergeCell ref="A10:E10"/>
    <mergeCell ref="F10:G10"/>
  </mergeCells>
  <pageMargins left="0.7" right="0.7" top="0.75" bottom="0.75" header="0.3" footer="0.3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849F-1BBD-473B-ABFA-A9E363E1DA31}">
  <sheetPr>
    <pageSetUpPr fitToPage="1"/>
  </sheetPr>
  <dimension ref="A1:K10"/>
  <sheetViews>
    <sheetView workbookViewId="0">
      <selection activeCell="C8" sqref="C8"/>
    </sheetView>
  </sheetViews>
  <sheetFormatPr defaultRowHeight="15" x14ac:dyDescent="0.25"/>
  <cols>
    <col min="2" max="2" width="42.42578125" customWidth="1"/>
    <col min="8" max="8" width="23" customWidth="1"/>
    <col min="9" max="9" width="19.5703125" customWidth="1"/>
    <col min="10" max="10" width="12.28515625" customWidth="1"/>
    <col min="11" max="11" width="13.140625" customWidth="1"/>
  </cols>
  <sheetData>
    <row r="1" spans="1:11" ht="17.25" customHeight="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222</v>
      </c>
      <c r="D7" s="102"/>
      <c r="E7" s="102"/>
      <c r="F7" s="102"/>
      <c r="G7" s="102"/>
      <c r="H7" s="102"/>
    </row>
    <row r="9" spans="1:11" ht="37.5" customHeight="1" x14ac:dyDescent="0.25">
      <c r="A9" s="103" t="s">
        <v>3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</sheetData>
  <mergeCells count="5">
    <mergeCell ref="C7:H7"/>
    <mergeCell ref="A9:E9"/>
    <mergeCell ref="F9:G9"/>
    <mergeCell ref="A10:E10"/>
    <mergeCell ref="F10:G10"/>
  </mergeCells>
  <pageMargins left="0.7" right="0.7" top="0.75" bottom="0.75" header="0.3" footer="0.3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1D87-B9B7-4005-A0D6-AABF1EF9C631}">
  <sheetPr>
    <pageSetUpPr fitToPage="1"/>
  </sheetPr>
  <dimension ref="A1:K10"/>
  <sheetViews>
    <sheetView workbookViewId="0">
      <selection activeCell="A17" sqref="A17"/>
    </sheetView>
  </sheetViews>
  <sheetFormatPr defaultRowHeight="15" x14ac:dyDescent="0.25"/>
  <cols>
    <col min="2" max="2" width="43.28515625" customWidth="1"/>
    <col min="8" max="8" width="17" customWidth="1"/>
    <col min="9" max="9" width="22.42578125" customWidth="1"/>
    <col min="10" max="10" width="10.42578125" bestFit="1" customWidth="1"/>
    <col min="11" max="11" width="12.140625" bestFit="1" customWidth="1"/>
  </cols>
  <sheetData>
    <row r="1" spans="1:11" ht="18" customHeight="1" x14ac:dyDescent="0.25">
      <c r="A1" s="2"/>
      <c r="B1" s="2" t="s">
        <v>0</v>
      </c>
    </row>
    <row r="2" spans="1:11" x14ac:dyDescent="0.25">
      <c r="A2" s="2"/>
      <c r="B2" s="2" t="s">
        <v>1</v>
      </c>
    </row>
    <row r="3" spans="1:11" x14ac:dyDescent="0.25">
      <c r="A3" s="2"/>
      <c r="B3" s="2" t="s">
        <v>2</v>
      </c>
    </row>
    <row r="7" spans="1:11" x14ac:dyDescent="0.25">
      <c r="C7" s="101" t="s">
        <v>202</v>
      </c>
      <c r="D7" s="102"/>
      <c r="E7" s="102"/>
      <c r="F7" s="102"/>
      <c r="G7" s="102"/>
      <c r="H7" s="102"/>
    </row>
    <row r="9" spans="1:11" ht="38.25" x14ac:dyDescent="0.25">
      <c r="A9" s="103" t="s">
        <v>57</v>
      </c>
      <c r="B9" s="103"/>
      <c r="C9" s="103"/>
      <c r="D9" s="103"/>
      <c r="E9" s="103"/>
      <c r="F9" s="104" t="s">
        <v>4</v>
      </c>
      <c r="G9" s="104"/>
      <c r="H9" s="4" t="s">
        <v>5</v>
      </c>
      <c r="I9" s="4" t="s">
        <v>52</v>
      </c>
      <c r="J9" s="8" t="s">
        <v>50</v>
      </c>
      <c r="K9" s="9" t="s">
        <v>51</v>
      </c>
    </row>
    <row r="10" spans="1:11" x14ac:dyDescent="0.25">
      <c r="A10" s="105" t="s">
        <v>6</v>
      </c>
      <c r="B10" s="106"/>
      <c r="C10" s="106"/>
      <c r="D10" s="106"/>
      <c r="E10" s="107"/>
      <c r="F10" s="103" t="s">
        <v>7</v>
      </c>
      <c r="G10" s="108"/>
      <c r="H10" s="4" t="s">
        <v>8</v>
      </c>
      <c r="I10" s="4" t="s">
        <v>9</v>
      </c>
      <c r="J10" s="3" t="s">
        <v>10</v>
      </c>
      <c r="K10" s="3" t="s">
        <v>11</v>
      </c>
    </row>
  </sheetData>
  <mergeCells count="5">
    <mergeCell ref="C7:H7"/>
    <mergeCell ref="A9:E9"/>
    <mergeCell ref="F9:G9"/>
    <mergeCell ref="A10:E10"/>
    <mergeCell ref="F10:G10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Opći dio - Sažetak</vt:lpstr>
      <vt:lpstr>Prihodi prema ekonomskoj klas.</vt:lpstr>
      <vt:lpstr>Rashodi prema ekonomskoj klas.</vt:lpstr>
      <vt:lpstr>Prihodi prema izvorima fin.</vt:lpstr>
      <vt:lpstr>Rashodi prema izvorima fin.</vt:lpstr>
      <vt:lpstr>Rashodi prema funkcijskoj klas.</vt:lpstr>
      <vt:lpstr>Primici prema ekonomskoj klas.</vt:lpstr>
      <vt:lpstr>Izdaci prema ekonomskoj klas.</vt:lpstr>
      <vt:lpstr>Primici prema izvorima fin.</vt:lpstr>
      <vt:lpstr>Izdaci prema izvorima fin.</vt:lpstr>
      <vt:lpstr>Posebni dio</vt:lpstr>
      <vt:lpstr>Obrazloženje - opći dio</vt:lpstr>
      <vt:lpstr>Obrazloženje -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Pranjić</dc:creator>
  <cp:lastModifiedBy>Andreja Pranjić</cp:lastModifiedBy>
  <cp:lastPrinted>2026-03-25T08:48:34Z</cp:lastPrinted>
  <dcterms:created xsi:type="dcterms:W3CDTF">2026-03-19T12:58:54Z</dcterms:created>
  <dcterms:modified xsi:type="dcterms:W3CDTF">2026-04-08T11:22:08Z</dcterms:modified>
</cp:coreProperties>
</file>